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D:\Website\2023\"/>
    </mc:Choice>
  </mc:AlternateContent>
  <xr:revisionPtr revIDLastSave="0" documentId="8_{D2FF04C2-5D00-40D8-A091-256BC9428D86}" xr6:coauthVersionLast="47" xr6:coauthVersionMax="47" xr10:uidLastSave="{00000000-0000-0000-0000-000000000000}"/>
  <bookViews>
    <workbookView xWindow="-120" yWindow="-120" windowWidth="25440" windowHeight="15390" activeTab="2" xr2:uid="{00000000-000D-0000-FFFF-FFFF00000000}"/>
  </bookViews>
  <sheets>
    <sheet name="Planting Plan" sheetId="1" r:id="rId1"/>
    <sheet name="Replicated" sheetId="5" r:id="rId2"/>
    <sheet name="Summary" sheetId="6" r:id="rId3"/>
    <sheet name="STATS" sheetId="7" r:id="rId4"/>
    <sheet name="SAS Output" sheetId="8" r:id="rId5"/>
  </sheets>
  <definedNames>
    <definedName name="_xlnm._FilterDatabase" localSheetId="0" hidden="1">'Planting Plan'!$N$2:$N$2</definedName>
    <definedName name="_xlnm._FilterDatabase" localSheetId="1" hidden="1">Replicated!$A$1:$N$1</definedName>
    <definedName name="_xlnm._FilterDatabase" localSheetId="2" hidden="1">Summary!$A$1:$L$1</definedName>
    <definedName name="IDX" localSheetId="4">'SAS Output'!#REF!</definedName>
    <definedName name="_xlnm.Print_Titles" localSheetId="1">Replicated!$1:$1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3" i="5" l="1"/>
  <c r="N43" i="5"/>
  <c r="M42" i="5"/>
  <c r="N42" i="5" s="1"/>
  <c r="M41" i="5"/>
  <c r="N41" i="5"/>
  <c r="M40" i="5"/>
  <c r="N40" i="5" s="1"/>
  <c r="N39" i="5"/>
  <c r="M39" i="5"/>
  <c r="M38" i="5"/>
  <c r="N38" i="5"/>
  <c r="M37" i="5"/>
  <c r="N37" i="5"/>
  <c r="M36" i="5"/>
  <c r="N36" i="5"/>
  <c r="M35" i="5"/>
  <c r="N35" i="5" s="1"/>
  <c r="M34" i="5"/>
  <c r="N34" i="5"/>
  <c r="M33" i="5"/>
  <c r="N33" i="5"/>
  <c r="M32" i="5"/>
  <c r="N32" i="5"/>
  <c r="M31" i="5"/>
  <c r="N31" i="5" s="1"/>
  <c r="M30" i="5"/>
  <c r="N30" i="5" s="1"/>
  <c r="N29" i="5"/>
  <c r="M29" i="5"/>
  <c r="M28" i="5"/>
  <c r="N28" i="5"/>
  <c r="M27" i="5"/>
  <c r="N27" i="5"/>
  <c r="M26" i="5"/>
  <c r="N26" i="5"/>
  <c r="M25" i="5"/>
  <c r="N25" i="5" s="1"/>
  <c r="M24" i="5"/>
  <c r="N24" i="5"/>
  <c r="M23" i="5"/>
  <c r="N23" i="5"/>
  <c r="M22" i="5"/>
  <c r="N22" i="5"/>
  <c r="M21" i="5"/>
  <c r="N21" i="5"/>
  <c r="M20" i="5"/>
  <c r="N20" i="5" s="1"/>
  <c r="N19" i="5"/>
  <c r="M19" i="5"/>
  <c r="M18" i="5"/>
  <c r="N18" i="5"/>
  <c r="M17" i="5"/>
  <c r="N17" i="5"/>
  <c r="M16" i="5"/>
  <c r="N16" i="5"/>
  <c r="M15" i="5"/>
  <c r="N15" i="5" s="1"/>
  <c r="M14" i="5"/>
  <c r="N14" i="5"/>
  <c r="M13" i="5"/>
  <c r="N13" i="5"/>
  <c r="M12" i="5"/>
  <c r="N12" i="5"/>
  <c r="M11" i="5"/>
  <c r="N11" i="5"/>
  <c r="M10" i="5"/>
  <c r="N10" i="5" s="1"/>
  <c r="N9" i="5"/>
  <c r="M9" i="5"/>
  <c r="M8" i="5"/>
  <c r="N8" i="5"/>
  <c r="M7" i="5"/>
  <c r="N7" i="5"/>
  <c r="M6" i="5"/>
  <c r="N6" i="5"/>
  <c r="M5" i="5"/>
  <c r="N5" i="5" s="1"/>
  <c r="M4" i="5"/>
  <c r="N4" i="5"/>
  <c r="M3" i="5"/>
  <c r="N3" i="5"/>
  <c r="M2" i="5"/>
  <c r="N2" i="5" s="1"/>
  <c r="H16" i="1"/>
  <c r="I16" i="1"/>
  <c r="J16" i="1" s="1"/>
  <c r="K16" i="1" s="1"/>
  <c r="H15" i="1"/>
  <c r="I15" i="1" s="1"/>
  <c r="J15" i="1" s="1"/>
  <c r="K15" i="1" s="1"/>
  <c r="I10" i="1"/>
  <c r="J10" i="1" s="1"/>
  <c r="K10" i="1" s="1"/>
  <c r="I6" i="1"/>
  <c r="J6" i="1"/>
  <c r="K6" i="1" s="1"/>
  <c r="H14" i="1"/>
  <c r="I14" i="1" s="1"/>
  <c r="J14" i="1" s="1"/>
  <c r="K14" i="1" s="1"/>
  <c r="H13" i="1"/>
  <c r="I13" i="1"/>
  <c r="J13" i="1"/>
  <c r="K13" i="1"/>
  <c r="H12" i="1"/>
  <c r="I12" i="1"/>
  <c r="J12" i="1"/>
  <c r="K12" i="1" s="1"/>
  <c r="H11" i="1"/>
  <c r="I11" i="1"/>
  <c r="J11" i="1"/>
  <c r="K11" i="1"/>
  <c r="H10" i="1"/>
  <c r="H9" i="1"/>
  <c r="I9" i="1" s="1"/>
  <c r="J9" i="1" s="1"/>
  <c r="K9" i="1" s="1"/>
  <c r="H8" i="1"/>
  <c r="I8" i="1" s="1"/>
  <c r="J8" i="1" s="1"/>
  <c r="K8" i="1" s="1"/>
  <c r="H7" i="1"/>
  <c r="I7" i="1"/>
  <c r="J7" i="1"/>
  <c r="K7" i="1" s="1"/>
  <c r="H6" i="1"/>
  <c r="H5" i="1"/>
  <c r="I5" i="1" s="1"/>
  <c r="J5" i="1" s="1"/>
  <c r="K5" i="1" s="1"/>
  <c r="H3" i="1"/>
  <c r="I3" i="1"/>
  <c r="J3" i="1"/>
  <c r="K3" i="1"/>
  <c r="H4" i="1"/>
  <c r="I4" i="1" s="1"/>
  <c r="J4" i="1" s="1"/>
  <c r="K4" i="1" s="1"/>
</calcChain>
</file>

<file path=xl/sharedStrings.xml><?xml version="1.0" encoding="utf-8"?>
<sst xmlns="http://schemas.openxmlformats.org/spreadsheetml/2006/main" count="1181" uniqueCount="161">
  <si>
    <t>ID</t>
  </si>
  <si>
    <t>Mkt</t>
  </si>
  <si>
    <t>Entry</t>
  </si>
  <si>
    <t>Rep 1</t>
  </si>
  <si>
    <t>Rep 2</t>
  </si>
  <si>
    <t>Rep 3</t>
  </si>
  <si>
    <t>Aberdeen</t>
  </si>
  <si>
    <t>KWT</t>
  </si>
  <si>
    <t>WHETSTONE</t>
  </si>
  <si>
    <t>Pedigree</t>
  </si>
  <si>
    <t>Plot</t>
  </si>
  <si>
    <t>HRW</t>
  </si>
  <si>
    <t>USDA-ARS</t>
  </si>
  <si>
    <t>Kim Campbell</t>
  </si>
  <si>
    <t>W98-344 :Pecos / W94-462 (82F24024#2/W81-171 // W81-133/THUNDERBIRD)</t>
  </si>
  <si>
    <t>LCS JET</t>
  </si>
  <si>
    <t>HWW</t>
  </si>
  <si>
    <t xml:space="preserve">HWW </t>
  </si>
  <si>
    <t>Jianli Chen</t>
  </si>
  <si>
    <t>Cooperator</t>
  </si>
  <si>
    <t>Robert Zemetra</t>
  </si>
  <si>
    <t>OSU</t>
  </si>
  <si>
    <t>University of Idaho</t>
  </si>
  <si>
    <t>R. Zemetra</t>
  </si>
  <si>
    <t>IDO2006</t>
  </si>
  <si>
    <t>Norwest 553 /IDO1001 (Boundary/Rosella)</t>
  </si>
  <si>
    <t>OR2170052H</t>
  </si>
  <si>
    <t>OR2080156H/3/KS920709/OR 953475//OR 953475/4/OR 953475 2*/W96-359W</t>
  </si>
  <si>
    <t>OR2170199R</t>
  </si>
  <si>
    <t>Norwest 553//Altigo/OR2090046H</t>
  </si>
  <si>
    <t>Origin</t>
  </si>
  <si>
    <t>LOCAL CHECK in place of KHARKOF</t>
  </si>
  <si>
    <t>OR2190064R</t>
  </si>
  <si>
    <t>OR2060099H/Norwest 553//Attitude</t>
  </si>
  <si>
    <t>OR2190160R</t>
  </si>
  <si>
    <t>Norwest 553/OR2040075H//OR2060061H/3/Norwest 553/OR2040075H//OR2060061H</t>
  </si>
  <si>
    <t>OR2200084R</t>
  </si>
  <si>
    <t>OR2080236H/OK12621//Irv</t>
  </si>
  <si>
    <t>TRT</t>
  </si>
  <si>
    <t>4-env</t>
  </si>
  <si>
    <t>1-ENV</t>
  </si>
  <si>
    <t xml:space="preserve">2022-2023 Group 42 - Western Uniform Regional Hard Winter Wheat Nursery </t>
  </si>
  <si>
    <t>OR2190161R</t>
  </si>
  <si>
    <t>A18080WDH-36</t>
  </si>
  <si>
    <t>IDO1906/IDO1506, DH2</t>
  </si>
  <si>
    <t>15HX1350-21-1-2</t>
  </si>
  <si>
    <t>14HX0985/CO12D1003</t>
  </si>
  <si>
    <t>15HX1360-6-5-3</t>
  </si>
  <si>
    <t>15HX1365-9-6-3</t>
  </si>
  <si>
    <t>KHARKOF</t>
  </si>
  <si>
    <t>Rep</t>
  </si>
  <si>
    <t>MOIST</t>
  </si>
  <si>
    <t>PRO</t>
  </si>
  <si>
    <t>TWT</t>
  </si>
  <si>
    <t>SUMMARY OF ANOVA</t>
  </si>
  <si>
    <t>Variable</t>
  </si>
  <si>
    <t>LSD</t>
  </si>
  <si>
    <t>Sum of Squares</t>
  </si>
  <si>
    <t>Mean Square</t>
  </si>
  <si>
    <t>F Value</t>
  </si>
  <si>
    <t>Pr &gt; F</t>
  </si>
  <si>
    <t>R-Square</t>
  </si>
  <si>
    <t>Coeff Var</t>
  </si>
  <si>
    <t>Root MSE</t>
  </si>
  <si>
    <t>Mean</t>
  </si>
  <si>
    <t>Error DF</t>
  </si>
  <si>
    <t>Critical Val of t</t>
  </si>
  <si>
    <t>Value</t>
  </si>
  <si>
    <t>Error</t>
  </si>
  <si>
    <t>Corrected V.</t>
  </si>
  <si>
    <t>ENT</t>
  </si>
  <si>
    <t>lbsplot</t>
  </si>
  <si>
    <t>MOISTCOM</t>
  </si>
  <si>
    <t>TWTCOM</t>
  </si>
  <si>
    <t>YLDASIS</t>
  </si>
  <si>
    <t>YLDADJ</t>
  </si>
  <si>
    <t>2023 Gp42 AB F202</t>
  </si>
  <si>
    <t>The GLM Procedure</t>
  </si>
  <si>
    <t>Class Level Information</t>
  </si>
  <si>
    <t>Class</t>
  </si>
  <si>
    <t>Levels</t>
  </si>
  <si>
    <t>Values</t>
  </si>
  <si>
    <t>1 2 3</t>
  </si>
  <si>
    <t>4201 4202 4203 4204 4205 4206 4207 4208 4209 4210 4211 4212 4213 4214</t>
  </si>
  <si>
    <t>Number of Observations Read</t>
  </si>
  <si>
    <t>Number of Observations Used</t>
  </si>
  <si>
    <t>Dependent Variable: lbsplot lbsplot</t>
  </si>
  <si>
    <t>Source</t>
  </si>
  <si>
    <t>DF</t>
  </si>
  <si>
    <t>Pr &gt; F</t>
  </si>
  <si>
    <t>Model</t>
  </si>
  <si>
    <t>&lt;.0001</t>
  </si>
  <si>
    <t>Corrected Total</t>
  </si>
  <si>
    <t>lbsplot Mean</t>
  </si>
  <si>
    <t>Type I SS</t>
  </si>
  <si>
    <t>Type III SS</t>
  </si>
  <si>
    <t>Dependent Variable: MOISTCOM MOISTCOM</t>
  </si>
  <si>
    <t>MOISTCOM Mean</t>
  </si>
  <si>
    <t>Dependent Variable: TWTCOM TWTCOM</t>
  </si>
  <si>
    <t>TWTCOM Mean</t>
  </si>
  <si>
    <t>Dependent Variable: MOIST MOIST</t>
  </si>
  <si>
    <t>MOIST Mean</t>
  </si>
  <si>
    <t>Dependent Variable: PRO PRO</t>
  </si>
  <si>
    <t>PRO Mean</t>
  </si>
  <si>
    <t>Dependent Variable: TWT TWT</t>
  </si>
  <si>
    <t>TWT Mean</t>
  </si>
  <si>
    <t>Dependent Variable: YLDASIS YLDASIS</t>
  </si>
  <si>
    <t>YLDASIS Mean</t>
  </si>
  <si>
    <t>Dependent Variable: YLDADJ YLDADJ</t>
  </si>
  <si>
    <t>YLDADJ Mean</t>
  </si>
  <si>
    <t>t Tests (LSD) for lbsplot</t>
  </si>
  <si>
    <t>Note:</t>
  </si>
  <si>
    <t>This test controls the Type I comparisonwise error rate, not the experimentwise error rate.</t>
  </si>
  <si>
    <t>Alpha</t>
  </si>
  <si>
    <t>Error Degrees of Freedom</t>
  </si>
  <si>
    <t>Error Mean Square</t>
  </si>
  <si>
    <t>Critical Value of t</t>
  </si>
  <si>
    <t>Least Significant Difference</t>
  </si>
  <si>
    <t>Means with the same letter are</t>
  </si>
  <si>
    <t>not significantly different.</t>
  </si>
  <si>
    <t>t Grouping</t>
  </si>
  <si>
    <t>N</t>
  </si>
  <si>
    <t>A</t>
  </si>
  <si>
    <t>B</t>
  </si>
  <si>
    <t>C</t>
  </si>
  <si>
    <t>D</t>
  </si>
  <si>
    <t>E</t>
  </si>
  <si>
    <t>F</t>
  </si>
  <si>
    <t>t Tests (LSD) for MOISTCOM</t>
  </si>
  <si>
    <t>Means with the same letter</t>
  </si>
  <si>
    <t>are not significantly different.</t>
  </si>
  <si>
    <t>t Tests (LSD) for TWTCOM</t>
  </si>
  <si>
    <t>G</t>
  </si>
  <si>
    <t>t Tests (LSD) for MOIST</t>
  </si>
  <si>
    <t>t Tests (LSD) for PRO</t>
  </si>
  <si>
    <t>t Tests (LSD) for TWT</t>
  </si>
  <si>
    <t>t Tests (LSD) for YLDASIS</t>
  </si>
  <si>
    <t>t Tests (LSD) for YLDADJ</t>
  </si>
  <si>
    <t>Least Squares Means</t>
  </si>
  <si>
    <t>lbsplot LSMEAN</t>
  </si>
  <si>
    <t>MOISTCOM LSMEAN</t>
  </si>
  <si>
    <t>TWTCOM LSMEAN</t>
  </si>
  <si>
    <t>MOIST LSMEAN</t>
  </si>
  <si>
    <t>PRO LSMEAN</t>
  </si>
  <si>
    <t>TWT LSMEAN</t>
  </si>
  <si>
    <t>YLDASIS LSMEAN</t>
  </si>
  <si>
    <t>YLDADJ LSMEAN</t>
  </si>
  <si>
    <t>Definitions</t>
  </si>
  <si>
    <t>lbsplot = # lbs harvested from the plot</t>
  </si>
  <si>
    <t>MOISTCOM = Moisture Reading from the combine</t>
  </si>
  <si>
    <t>TWTCOM = Test weight from combine weigh system</t>
  </si>
  <si>
    <t>MOIST = Moisture reading from cleaned grain sample</t>
  </si>
  <si>
    <t>PRO = Grain protien reading from cleaned grain samle.</t>
  </si>
  <si>
    <t>TWT = Test weight from cleaned grain sample.</t>
  </si>
  <si>
    <t>YLDASIS = Yield calculation unadjusted for moisture reading</t>
  </si>
  <si>
    <t>YLDADJ = Yield calculation adjusted with moisture curve.</t>
  </si>
  <si>
    <t>Trial Notes:</t>
  </si>
  <si>
    <t>The trial planted in October 2022 was exposed to extreme winter conditions starting in early November.   There was no emergence prior to the ground freezing and there was continuous snow cover from Mid November to Late March. Parts of the trial had significant crusting of the soil in the spring so that emergence was effected.</t>
  </si>
  <si>
    <t>Fall fertilizer: 190 U N, 60 U Phosphate,  30 U Sulfate</t>
  </si>
  <si>
    <t>The trial was topdressed with nitrogen in the spring to boost plant growth from a harsh winter (about 50lbs/ ac).</t>
  </si>
  <si>
    <t>Planted Oct 12, 2022.  Harvested Aug 18,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</si>
</sst>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
  </numFmts>
  <fonts count="52" x14ac:knownFonts="1">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Arial"/>
      <family val="2"/>
    </font>
    <font>
      <sz val="10"/>
      <name val="MS Sans Serif"/>
    </font>
    <font>
      <sz val="10"/>
      <name val="Arial Narrow"/>
      <family val="2"/>
    </font>
    <font>
      <b/>
      <sz val="12"/>
      <name val="Arial Narrow"/>
      <family val="2"/>
    </font>
    <font>
      <b/>
      <sz val="10"/>
      <name val="Arial Narrow"/>
      <family val="2"/>
    </font>
    <font>
      <sz val="11"/>
      <color theme="1"/>
      <name val="Calibri"/>
      <family val="2"/>
      <scheme val="minor"/>
    </font>
    <font>
      <u/>
      <sz val="10"/>
      <color theme="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b/>
      <sz val="10"/>
      <color theme="1"/>
      <name val="Arial Narrow"/>
      <family val="2"/>
    </font>
    <font>
      <sz val="10"/>
      <color theme="1"/>
      <name val="Arial Narrow"/>
      <family val="2"/>
    </font>
    <font>
      <b/>
      <u/>
      <sz val="10"/>
      <color theme="1"/>
      <name val="Arial Narrow"/>
      <family val="2"/>
    </font>
    <font>
      <sz val="10"/>
      <color rgb="FF000000"/>
      <name val="Arial"/>
      <family val="2"/>
    </font>
    <font>
      <b/>
      <sz val="11"/>
      <color rgb="FF000000"/>
      <name val="Arial"/>
      <family val="2"/>
    </font>
    <font>
      <sz val="11"/>
      <color rgb="FF000000"/>
      <name val="Arial"/>
      <family val="2"/>
    </font>
    <font>
      <sz val="10"/>
      <color rgb="FF112277"/>
      <name val="Arial"/>
      <family val="2"/>
    </font>
    <font>
      <b/>
      <u/>
      <sz val="10"/>
      <name val="Arial Narrow"/>
      <family val="2"/>
    </font>
    <font>
      <b/>
      <u/>
      <sz val="11"/>
      <color theme="1"/>
      <name val="Calibri"/>
      <family val="2"/>
      <scheme val="minor"/>
    </font>
  </fonts>
  <fills count="50">
    <fill>
      <patternFill patternType="none"/>
    </fill>
    <fill>
      <patternFill patternType="gray125"/>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double">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C1C1C1"/>
      </left>
      <right/>
      <top style="medium">
        <color rgb="FFC1C1C1"/>
      </top>
      <bottom/>
      <diagonal/>
    </border>
    <border>
      <left style="medium">
        <color rgb="FFC1C1C1"/>
      </left>
      <right/>
      <top/>
      <bottom/>
      <diagonal/>
    </border>
    <border>
      <left/>
      <right/>
      <top style="medium">
        <color rgb="FFC1C1C1"/>
      </top>
      <bottom/>
      <diagonal/>
    </border>
    <border>
      <left style="thin">
        <color indexed="64"/>
      </left>
      <right/>
      <top/>
      <bottom/>
      <diagonal/>
    </border>
  </borders>
  <cellStyleXfs count="187">
    <xf numFmtId="0" fontId="0" fillId="0" borderId="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3" fillId="2"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3" fillId="4"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3"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7"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3" fillId="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3" fillId="1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3"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9"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8"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4" borderId="0" applyNumberFormat="0" applyBorder="0" applyAlignment="0" applyProtection="0"/>
    <xf numFmtId="0" fontId="41" fillId="27" borderId="0" applyNumberFormat="0" applyBorder="0" applyAlignment="0" applyProtection="0"/>
    <xf numFmtId="0" fontId="4" fillId="12" borderId="0" applyNumberFormat="0" applyBorder="0" applyAlignment="0" applyProtection="0"/>
    <xf numFmtId="0" fontId="41" fillId="31" borderId="0" applyNumberFormat="0" applyBorder="0" applyAlignment="0" applyProtection="0"/>
    <xf numFmtId="0" fontId="4" fillId="10" borderId="0" applyNumberFormat="0" applyBorder="0" applyAlignment="0" applyProtection="0"/>
    <xf numFmtId="0" fontId="41" fillId="35" borderId="0" applyNumberFormat="0" applyBorder="0" applyAlignment="0" applyProtection="0"/>
    <xf numFmtId="0" fontId="4" fillId="11" borderId="0" applyNumberFormat="0" applyBorder="0" applyAlignment="0" applyProtection="0"/>
    <xf numFmtId="0" fontId="41" fillId="39" borderId="0" applyNumberFormat="0" applyBorder="0" applyAlignment="0" applyProtection="0"/>
    <xf numFmtId="0" fontId="4" fillId="9" borderId="0" applyNumberFormat="0" applyBorder="0" applyAlignment="0" applyProtection="0"/>
    <xf numFmtId="0" fontId="41" fillId="43" borderId="0" applyNumberFormat="0" applyBorder="0" applyAlignment="0" applyProtection="0"/>
    <xf numFmtId="0" fontId="4" fillId="12" borderId="0" applyNumberFormat="0" applyBorder="0" applyAlignment="0" applyProtection="0"/>
    <xf numFmtId="0" fontId="41" fillId="47" borderId="0" applyNumberFormat="0" applyBorder="0" applyAlignment="0" applyProtection="0"/>
    <xf numFmtId="0" fontId="4" fillId="4" borderId="0" applyNumberFormat="0" applyBorder="0" applyAlignment="0" applyProtection="0"/>
    <xf numFmtId="0" fontId="41" fillId="24" borderId="0" applyNumberFormat="0" applyBorder="0" applyAlignment="0" applyProtection="0"/>
    <xf numFmtId="0" fontId="4" fillId="12" borderId="0" applyNumberFormat="0" applyBorder="0" applyAlignment="0" applyProtection="0"/>
    <xf numFmtId="0" fontId="41" fillId="28" borderId="0" applyNumberFormat="0" applyBorder="0" applyAlignment="0" applyProtection="0"/>
    <xf numFmtId="0" fontId="4" fillId="13" borderId="0" applyNumberFormat="0" applyBorder="0" applyAlignment="0" applyProtection="0"/>
    <xf numFmtId="0" fontId="41" fillId="32" borderId="0" applyNumberFormat="0" applyBorder="0" applyAlignment="0" applyProtection="0"/>
    <xf numFmtId="0" fontId="4" fillId="13" borderId="0" applyNumberFormat="0" applyBorder="0" applyAlignment="0" applyProtection="0"/>
    <xf numFmtId="0" fontId="41" fillId="36" borderId="0" applyNumberFormat="0" applyBorder="0" applyAlignment="0" applyProtection="0"/>
    <xf numFmtId="0" fontId="4" fillId="14" borderId="0" applyNumberFormat="0" applyBorder="0" applyAlignment="0" applyProtection="0"/>
    <xf numFmtId="0" fontId="41" fillId="40" borderId="0" applyNumberFormat="0" applyBorder="0" applyAlignment="0" applyProtection="0"/>
    <xf numFmtId="0" fontId="4" fillId="12" borderId="0" applyNumberFormat="0" applyBorder="0" applyAlignment="0" applyProtection="0"/>
    <xf numFmtId="0" fontId="41" fillId="44" borderId="0" applyNumberFormat="0" applyBorder="0" applyAlignment="0" applyProtection="0"/>
    <xf numFmtId="0" fontId="4" fillId="15" borderId="0" applyNumberFormat="0" applyBorder="0" applyAlignment="0" applyProtection="0"/>
    <xf numFmtId="0" fontId="31" fillId="18" borderId="0" applyNumberFormat="0" applyBorder="0" applyAlignment="0" applyProtection="0"/>
    <xf numFmtId="0" fontId="5" fillId="3" borderId="0" applyNumberFormat="0" applyBorder="0" applyAlignment="0" applyProtection="0"/>
    <xf numFmtId="0" fontId="35" fillId="21" borderId="29" applyNumberFormat="0" applyAlignment="0" applyProtection="0"/>
    <xf numFmtId="0" fontId="6" fillId="2" borderId="1" applyNumberFormat="0" applyAlignment="0" applyProtection="0"/>
    <xf numFmtId="0" fontId="37" fillId="22" borderId="32" applyNumberFormat="0" applyAlignment="0" applyProtection="0"/>
    <xf numFmtId="0" fontId="7" fillId="16" borderId="2" applyNumberFormat="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30" fillId="17" borderId="0" applyNumberFormat="0" applyBorder="0" applyAlignment="0" applyProtection="0"/>
    <xf numFmtId="0" fontId="9" fillId="5" borderId="0" applyNumberFormat="0" applyBorder="0" applyAlignment="0" applyProtection="0"/>
    <xf numFmtId="0" fontId="27" fillId="0" borderId="26" applyNumberFormat="0" applyFill="0" applyAlignment="0" applyProtection="0"/>
    <xf numFmtId="0" fontId="10" fillId="0" borderId="3" applyNumberFormat="0" applyFill="0" applyAlignment="0" applyProtection="0"/>
    <xf numFmtId="0" fontId="28" fillId="0" borderId="27" applyNumberFormat="0" applyFill="0" applyAlignment="0" applyProtection="0"/>
    <xf numFmtId="0" fontId="11" fillId="0" borderId="4" applyNumberFormat="0" applyFill="0" applyAlignment="0" applyProtection="0"/>
    <xf numFmtId="0" fontId="29" fillId="0" borderId="28" applyNumberFormat="0" applyFill="0" applyAlignment="0" applyProtection="0"/>
    <xf numFmtId="0" fontId="12" fillId="0" borderId="5" applyNumberFormat="0" applyFill="0" applyAlignment="0" applyProtection="0"/>
    <xf numFmtId="0" fontId="29" fillId="0" borderId="0" applyNumberFormat="0" applyFill="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33" fillId="20" borderId="29" applyNumberFormat="0" applyAlignment="0" applyProtection="0"/>
    <xf numFmtId="0" fontId="13" fillId="4" borderId="1" applyNumberFormat="0" applyAlignment="0" applyProtection="0"/>
    <xf numFmtId="0" fontId="36" fillId="0" borderId="31" applyNumberFormat="0" applyFill="0" applyAlignment="0" applyProtection="0"/>
    <xf numFmtId="0" fontId="14" fillId="0" borderId="6" applyNumberFormat="0" applyFill="0" applyAlignment="0" applyProtection="0"/>
    <xf numFmtId="0" fontId="32" fillId="19" borderId="0" applyNumberFormat="0" applyBorder="0" applyAlignment="0" applyProtection="0"/>
    <xf numFmtId="0" fontId="15" fillId="11" borderId="0" applyNumberFormat="0" applyBorder="0" applyAlignment="0" applyProtection="0"/>
    <xf numFmtId="0" fontId="2" fillId="0" borderId="0"/>
    <xf numFmtId="0" fontId="1" fillId="0" borderId="0"/>
    <xf numFmtId="0" fontId="20" fillId="0" borderId="0"/>
    <xf numFmtId="0" fontId="20" fillId="0" borderId="0"/>
    <xf numFmtId="0" fontId="1" fillId="0" borderId="0"/>
    <xf numFmtId="0" fontId="3" fillId="0" borderId="0"/>
    <xf numFmtId="0" fontId="25" fillId="0" borderId="0"/>
    <xf numFmtId="0" fontId="3"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1" fillId="0" borderId="0"/>
    <xf numFmtId="0" fontId="25" fillId="0" borderId="0"/>
    <xf numFmtId="0" fontId="25" fillId="0" borderId="0"/>
    <xf numFmtId="0" fontId="25" fillId="0" borderId="0"/>
    <xf numFmtId="0" fontId="25" fillId="0" borderId="0"/>
    <xf numFmtId="0" fontId="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23" borderId="33" applyNumberFormat="0" applyFont="0" applyAlignment="0" applyProtection="0"/>
    <xf numFmtId="0" fontId="25" fillId="23" borderId="33" applyNumberFormat="0" applyFont="0" applyAlignment="0" applyProtection="0"/>
    <xf numFmtId="0" fontId="25" fillId="23" borderId="33" applyNumberFormat="0" applyFont="0" applyAlignment="0" applyProtection="0"/>
    <xf numFmtId="0" fontId="25" fillId="23" borderId="33" applyNumberFormat="0" applyFont="0" applyAlignment="0" applyProtection="0"/>
    <xf numFmtId="0" fontId="25" fillId="23" borderId="33" applyNumberFormat="0" applyFont="0" applyAlignment="0" applyProtection="0"/>
    <xf numFmtId="0" fontId="25" fillId="23" borderId="33" applyNumberFormat="0" applyFont="0" applyAlignment="0" applyProtection="0"/>
    <xf numFmtId="0" fontId="1" fillId="6" borderId="7" applyNumberFormat="0" applyFont="0" applyAlignment="0" applyProtection="0"/>
    <xf numFmtId="0" fontId="34" fillId="21" borderId="30" applyNumberFormat="0" applyAlignment="0" applyProtection="0"/>
    <xf numFmtId="0" fontId="16" fillId="2" borderId="8" applyNumberFormat="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0" fillId="0" borderId="34" applyNumberFormat="0" applyFill="0" applyAlignment="0" applyProtection="0"/>
    <xf numFmtId="0" fontId="18" fillId="0" borderId="9" applyNumberFormat="0" applyFill="0" applyAlignment="0" applyProtection="0"/>
    <xf numFmtId="0" fontId="38" fillId="0" borderId="0" applyNumberFormat="0" applyFill="0" applyBorder="0" applyAlignment="0" applyProtection="0"/>
    <xf numFmtId="0" fontId="19" fillId="0" borderId="0" applyNumberFormat="0" applyFill="0" applyBorder="0" applyAlignment="0" applyProtection="0"/>
  </cellStyleXfs>
  <cellXfs count="70">
    <xf numFmtId="0" fontId="0" fillId="0" borderId="0" xfId="0"/>
    <xf numFmtId="0" fontId="43" fillId="0" borderId="10" xfId="0" applyFont="1" applyBorder="1" applyAlignment="1">
      <alignment horizontal="center" vertical="center"/>
    </xf>
    <xf numFmtId="0" fontId="43" fillId="0" borderId="11" xfId="0" applyFont="1" applyBorder="1" applyAlignment="1">
      <alignment horizontal="center" vertical="center"/>
    </xf>
    <xf numFmtId="1" fontId="43"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44" fillId="0" borderId="12" xfId="0" applyFont="1" applyBorder="1" applyAlignment="1">
      <alignment horizontal="center" vertical="center"/>
    </xf>
    <xf numFmtId="0" fontId="44" fillId="0" borderId="0" xfId="0" applyFont="1" applyAlignment="1">
      <alignment horizontal="center" vertical="center"/>
    </xf>
    <xf numFmtId="0" fontId="44" fillId="0" borderId="11" xfId="0" applyFont="1" applyBorder="1" applyAlignment="1">
      <alignment horizontal="center" vertical="center"/>
    </xf>
    <xf numFmtId="0" fontId="22" fillId="0" borderId="10" xfId="0" applyFont="1" applyBorder="1" applyAlignment="1">
      <alignment horizontal="center"/>
    </xf>
    <xf numFmtId="0" fontId="22" fillId="0" borderId="10" xfId="149" applyFont="1" applyBorder="1" applyAlignment="1">
      <alignment horizontal="center"/>
    </xf>
    <xf numFmtId="0" fontId="22" fillId="0" borderId="10" xfId="0" applyFont="1" applyBorder="1" applyAlignment="1">
      <alignment horizontal="center" vertical="center"/>
    </xf>
    <xf numFmtId="0" fontId="22" fillId="0" borderId="10" xfId="158" applyFont="1" applyBorder="1" applyAlignment="1">
      <alignment horizontal="center"/>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22" fillId="0" borderId="10" xfId="134" applyFont="1" applyBorder="1" applyAlignment="1">
      <alignment horizontal="center"/>
    </xf>
    <xf numFmtId="1" fontId="44" fillId="0" borderId="10" xfId="159" applyNumberFormat="1" applyFont="1" applyBorder="1" applyAlignment="1">
      <alignment horizontal="center"/>
    </xf>
    <xf numFmtId="0" fontId="43" fillId="0" borderId="13" xfId="0" applyFont="1" applyBorder="1" applyAlignment="1">
      <alignment horizontal="left" vertical="center"/>
    </xf>
    <xf numFmtId="0" fontId="22" fillId="0" borderId="10" xfId="149" applyFont="1" applyBorder="1" applyAlignment="1">
      <alignment horizontal="center" vertical="center"/>
    </xf>
    <xf numFmtId="0" fontId="22" fillId="0" borderId="10" xfId="158" applyFont="1" applyBorder="1" applyAlignment="1">
      <alignment horizontal="center" vertical="center"/>
    </xf>
    <xf numFmtId="0" fontId="43" fillId="0" borderId="0" xfId="0" applyFont="1" applyAlignment="1">
      <alignment horizontal="center" vertical="center"/>
    </xf>
    <xf numFmtId="0" fontId="45" fillId="0" borderId="10" xfId="0" applyFont="1" applyBorder="1" applyAlignment="1">
      <alignment horizontal="left" vertical="center"/>
    </xf>
    <xf numFmtId="0" fontId="45" fillId="0" borderId="0" xfId="0" applyFont="1" applyAlignment="1">
      <alignment horizontal="left" vertical="center"/>
    </xf>
    <xf numFmtId="0" fontId="24" fillId="0" borderId="22" xfId="0" applyFont="1" applyBorder="1" applyAlignment="1">
      <alignment horizontal="center"/>
    </xf>
    <xf numFmtId="0" fontId="24" fillId="0" borderId="24" xfId="0" applyFont="1" applyBorder="1" applyAlignment="1">
      <alignment horizontal="center" vertical="distributed"/>
    </xf>
    <xf numFmtId="0" fontId="44" fillId="0" borderId="25" xfId="0" applyFont="1" applyBorder="1" applyAlignment="1">
      <alignment horizontal="center"/>
    </xf>
    <xf numFmtId="164" fontId="44" fillId="0" borderId="10" xfId="0" applyNumberFormat="1" applyFont="1" applyBorder="1" applyAlignment="1">
      <alignment horizontal="center"/>
    </xf>
    <xf numFmtId="165" fontId="22" fillId="0" borderId="10" xfId="0" applyNumberFormat="1" applyFont="1" applyBorder="1" applyAlignment="1">
      <alignment horizontal="center"/>
    </xf>
    <xf numFmtId="0" fontId="44" fillId="0" borderId="10" xfId="0" applyFont="1" applyBorder="1" applyAlignment="1">
      <alignment horizontal="center"/>
    </xf>
    <xf numFmtId="0" fontId="44" fillId="0" borderId="11" xfId="0" applyFont="1" applyBorder="1" applyAlignment="1">
      <alignment horizontal="center"/>
    </xf>
    <xf numFmtId="0" fontId="44" fillId="0" borderId="19" xfId="0" applyFont="1" applyBorder="1" applyAlignment="1">
      <alignment horizontal="center"/>
    </xf>
    <xf numFmtId="166" fontId="44" fillId="0" borderId="10" xfId="0" applyNumberFormat="1" applyFont="1" applyBorder="1" applyAlignment="1">
      <alignment horizontal="center" vertical="center" wrapText="1"/>
    </xf>
    <xf numFmtId="0" fontId="46" fillId="48" borderId="0" xfId="0" applyFont="1" applyFill="1" applyAlignment="1">
      <alignment vertical="top" wrapText="1"/>
    </xf>
    <xf numFmtId="0" fontId="46" fillId="0" borderId="0" xfId="0" applyFont="1" applyAlignment="1">
      <alignment horizontal="center" vertical="center"/>
    </xf>
    <xf numFmtId="0" fontId="47" fillId="0" borderId="0" xfId="0" applyFont="1" applyAlignment="1">
      <alignment horizontal="center" vertical="top" wrapText="1"/>
    </xf>
    <xf numFmtId="0" fontId="48" fillId="0" borderId="0" xfId="0" applyFont="1" applyAlignment="1">
      <alignment vertical="top" wrapText="1"/>
    </xf>
    <xf numFmtId="0" fontId="47" fillId="0" borderId="35" xfId="0" applyFont="1" applyBorder="1" applyAlignment="1">
      <alignment horizontal="center" vertical="top" wrapText="1"/>
    </xf>
    <xf numFmtId="0" fontId="47" fillId="0" borderId="36" xfId="0" applyFont="1" applyBorder="1" applyAlignment="1">
      <alignment horizontal="center" vertical="top" wrapText="1"/>
    </xf>
    <xf numFmtId="0" fontId="47" fillId="0" borderId="37" xfId="0" applyFont="1" applyBorder="1" applyAlignment="1">
      <alignment horizontal="center" vertical="top" wrapText="1"/>
    </xf>
    <xf numFmtId="0" fontId="0" fillId="0" borderId="0" xfId="0" applyAlignment="1">
      <alignment vertical="center"/>
    </xf>
    <xf numFmtId="0" fontId="46" fillId="0" borderId="0" xfId="0" applyFont="1" applyAlignment="1">
      <alignment vertical="center"/>
    </xf>
    <xf numFmtId="0" fontId="48" fillId="0" borderId="37" xfId="0" applyFont="1" applyBorder="1" applyAlignment="1">
      <alignment vertical="top" wrapText="1"/>
    </xf>
    <xf numFmtId="0" fontId="48" fillId="0" borderId="36" xfId="0" applyFont="1" applyBorder="1" applyAlignment="1">
      <alignment vertical="top" wrapText="1"/>
    </xf>
    <xf numFmtId="0" fontId="49" fillId="48" borderId="0" xfId="0" applyFont="1" applyFill="1" applyAlignment="1">
      <alignment vertical="top" wrapText="1"/>
    </xf>
    <xf numFmtId="2" fontId="44" fillId="0" borderId="10" xfId="0" applyNumberFormat="1" applyFont="1" applyBorder="1" applyAlignment="1">
      <alignment horizontal="center" vertical="center"/>
    </xf>
    <xf numFmtId="0" fontId="50" fillId="49" borderId="38" xfId="0" applyFont="1" applyFill="1" applyBorder="1" applyAlignment="1">
      <alignment horizontal="left" vertical="center" wrapText="1"/>
    </xf>
    <xf numFmtId="0" fontId="0" fillId="0" borderId="10" xfId="0" applyBorder="1"/>
    <xf numFmtId="0" fontId="51" fillId="0" borderId="0" xfId="0" applyFont="1"/>
    <xf numFmtId="0" fontId="0" fillId="0" borderId="10" xfId="0" applyBorder="1" applyAlignment="1">
      <alignment wrapText="1"/>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left" wrapText="1"/>
    </xf>
    <xf numFmtId="0" fontId="24" fillId="0" borderId="19" xfId="0" applyFont="1" applyBorder="1" applyAlignment="1">
      <alignment horizontal="center" vertical="distributed"/>
    </xf>
    <xf numFmtId="0" fontId="24" fillId="0" borderId="23" xfId="0" applyFont="1" applyBorder="1" applyAlignment="1">
      <alignment horizontal="center" vertical="distributed"/>
    </xf>
    <xf numFmtId="0" fontId="23" fillId="0" borderId="14" xfId="0" applyFont="1" applyBorder="1" applyAlignment="1">
      <alignment horizontal="center"/>
    </xf>
    <xf numFmtId="0" fontId="23" fillId="0" borderId="15" xfId="0" applyFont="1" applyBorder="1" applyAlignment="1">
      <alignment horizontal="center"/>
    </xf>
    <xf numFmtId="0" fontId="23" fillId="0" borderId="16" xfId="0" applyFont="1" applyBorder="1" applyAlignment="1">
      <alignment horizontal="center"/>
    </xf>
    <xf numFmtId="0" fontId="24" fillId="0" borderId="17" xfId="0" applyFont="1" applyBorder="1" applyAlignment="1">
      <alignment horizontal="center" vertical="center"/>
    </xf>
    <xf numFmtId="0" fontId="24" fillId="0" borderId="20" xfId="0" applyFont="1" applyBorder="1" applyAlignment="1">
      <alignment horizontal="center" vertical="center"/>
    </xf>
    <xf numFmtId="0" fontId="24" fillId="0" borderId="18" xfId="0" applyFont="1" applyBorder="1" applyAlignment="1">
      <alignment horizontal="center" vertical="center"/>
    </xf>
    <xf numFmtId="0" fontId="24" fillId="0" borderId="21" xfId="0" applyFont="1" applyBorder="1" applyAlignment="1">
      <alignment horizontal="center" vertical="center"/>
    </xf>
    <xf numFmtId="0" fontId="24" fillId="0" borderId="11" xfId="0" applyFont="1" applyBorder="1" applyAlignment="1">
      <alignment horizontal="center"/>
    </xf>
    <xf numFmtId="0" fontId="24" fillId="0" borderId="11" xfId="0" applyFont="1" applyBorder="1" applyAlignment="1">
      <alignment horizontal="center" vertical="center"/>
    </xf>
    <xf numFmtId="0" fontId="24" fillId="0" borderId="22" xfId="0" applyFont="1" applyBorder="1" applyAlignment="1">
      <alignment horizontal="center" vertical="center"/>
    </xf>
    <xf numFmtId="0" fontId="24" fillId="0" borderId="11" xfId="0" applyFont="1" applyBorder="1" applyAlignment="1">
      <alignment horizontal="center" vertical="distributed"/>
    </xf>
    <xf numFmtId="0" fontId="24" fillId="0" borderId="22" xfId="0" applyFont="1" applyBorder="1" applyAlignment="1">
      <alignment horizontal="center" vertical="distributed"/>
    </xf>
    <xf numFmtId="0" fontId="47" fillId="0" borderId="36" xfId="0" applyFont="1" applyBorder="1" applyAlignment="1">
      <alignment horizontal="center" vertical="top" wrapText="1"/>
    </xf>
    <xf numFmtId="0" fontId="47" fillId="0" borderId="0" xfId="0" applyFont="1" applyAlignment="1">
      <alignment horizontal="center" vertical="top" wrapText="1"/>
    </xf>
    <xf numFmtId="0" fontId="47" fillId="0" borderId="35" xfId="0" applyFont="1" applyBorder="1" applyAlignment="1">
      <alignment horizontal="center" vertical="top" wrapText="1"/>
    </xf>
    <xf numFmtId="0" fontId="47" fillId="0" borderId="37" xfId="0" applyFont="1" applyBorder="1" applyAlignment="1">
      <alignment horizontal="center" vertical="top" wrapText="1"/>
    </xf>
  </cellXfs>
  <cellStyles count="187">
    <cellStyle name="20% - Accent1 2" xfId="1" xr:uid="{00000000-0005-0000-0000-000000000000}"/>
    <cellStyle name="20% - Accent1 2 2" xfId="2" xr:uid="{00000000-0005-0000-0000-000001000000}"/>
    <cellStyle name="20% - Accent1 2 3" xfId="3" xr:uid="{00000000-0005-0000-0000-000002000000}"/>
    <cellStyle name="20% - Accent1 2 4" xfId="4" xr:uid="{00000000-0005-0000-0000-000003000000}"/>
    <cellStyle name="20% - Accent1 2 5" xfId="5" xr:uid="{00000000-0005-0000-0000-000004000000}"/>
    <cellStyle name="20% - Accent1 2 6" xfId="6" xr:uid="{00000000-0005-0000-0000-000005000000}"/>
    <cellStyle name="20% - Accent1 3" xfId="7" xr:uid="{00000000-0005-0000-0000-000006000000}"/>
    <cellStyle name="20% - Accent2 2" xfId="8" xr:uid="{00000000-0005-0000-0000-000007000000}"/>
    <cellStyle name="20% - Accent2 2 2" xfId="9" xr:uid="{00000000-0005-0000-0000-000008000000}"/>
    <cellStyle name="20% - Accent2 2 3" xfId="10" xr:uid="{00000000-0005-0000-0000-000009000000}"/>
    <cellStyle name="20% - Accent2 2 4" xfId="11" xr:uid="{00000000-0005-0000-0000-00000A000000}"/>
    <cellStyle name="20% - Accent2 2 5" xfId="12" xr:uid="{00000000-0005-0000-0000-00000B000000}"/>
    <cellStyle name="20% - Accent2 2 6" xfId="13" xr:uid="{00000000-0005-0000-0000-00000C000000}"/>
    <cellStyle name="20% - Accent2 3" xfId="14" xr:uid="{00000000-0005-0000-0000-00000D000000}"/>
    <cellStyle name="20% - Accent3 2" xfId="15" xr:uid="{00000000-0005-0000-0000-00000E000000}"/>
    <cellStyle name="20% - Accent3 2 2" xfId="16" xr:uid="{00000000-0005-0000-0000-00000F000000}"/>
    <cellStyle name="20% - Accent3 2 3" xfId="17" xr:uid="{00000000-0005-0000-0000-000010000000}"/>
    <cellStyle name="20% - Accent3 2 4" xfId="18" xr:uid="{00000000-0005-0000-0000-000011000000}"/>
    <cellStyle name="20% - Accent3 2 5" xfId="19" xr:uid="{00000000-0005-0000-0000-000012000000}"/>
    <cellStyle name="20% - Accent3 2 6" xfId="20" xr:uid="{00000000-0005-0000-0000-000013000000}"/>
    <cellStyle name="20% - Accent3 3" xfId="21" xr:uid="{00000000-0005-0000-0000-000014000000}"/>
    <cellStyle name="20% - Accent4 2" xfId="22" xr:uid="{00000000-0005-0000-0000-000015000000}"/>
    <cellStyle name="20% - Accent4 2 2" xfId="23" xr:uid="{00000000-0005-0000-0000-000016000000}"/>
    <cellStyle name="20% - Accent4 2 3" xfId="24" xr:uid="{00000000-0005-0000-0000-000017000000}"/>
    <cellStyle name="20% - Accent4 2 4" xfId="25" xr:uid="{00000000-0005-0000-0000-000018000000}"/>
    <cellStyle name="20% - Accent4 2 5" xfId="26" xr:uid="{00000000-0005-0000-0000-000019000000}"/>
    <cellStyle name="20% - Accent4 2 6" xfId="27" xr:uid="{00000000-0005-0000-0000-00001A000000}"/>
    <cellStyle name="20% - Accent4 3" xfId="28" xr:uid="{00000000-0005-0000-0000-00001B000000}"/>
    <cellStyle name="20% - Accent5 2" xfId="29" xr:uid="{00000000-0005-0000-0000-00001C000000}"/>
    <cellStyle name="20% - Accent5 2 2" xfId="30" xr:uid="{00000000-0005-0000-0000-00001D000000}"/>
    <cellStyle name="20% - Accent5 2 3" xfId="31" xr:uid="{00000000-0005-0000-0000-00001E000000}"/>
    <cellStyle name="20% - Accent5 2 4" xfId="32" xr:uid="{00000000-0005-0000-0000-00001F000000}"/>
    <cellStyle name="20% - Accent5 2 5" xfId="33" xr:uid="{00000000-0005-0000-0000-000020000000}"/>
    <cellStyle name="20% - Accent5 2 6" xfId="34" xr:uid="{00000000-0005-0000-0000-000021000000}"/>
    <cellStyle name="20% - Accent5 3" xfId="35" xr:uid="{00000000-0005-0000-0000-000022000000}"/>
    <cellStyle name="20% - Accent6 2" xfId="36" xr:uid="{00000000-0005-0000-0000-000023000000}"/>
    <cellStyle name="20% - Accent6 2 2" xfId="37" xr:uid="{00000000-0005-0000-0000-000024000000}"/>
    <cellStyle name="20% - Accent6 2 3" xfId="38" xr:uid="{00000000-0005-0000-0000-000025000000}"/>
    <cellStyle name="20% - Accent6 2 4" xfId="39" xr:uid="{00000000-0005-0000-0000-000026000000}"/>
    <cellStyle name="20% - Accent6 2 5" xfId="40" xr:uid="{00000000-0005-0000-0000-000027000000}"/>
    <cellStyle name="20% - Accent6 2 6" xfId="41" xr:uid="{00000000-0005-0000-0000-000028000000}"/>
    <cellStyle name="20% - Accent6 3" xfId="42" xr:uid="{00000000-0005-0000-0000-000029000000}"/>
    <cellStyle name="40% - Accent1 2" xfId="43" xr:uid="{00000000-0005-0000-0000-00002A000000}"/>
    <cellStyle name="40% - Accent1 2 2" xfId="44" xr:uid="{00000000-0005-0000-0000-00002B000000}"/>
    <cellStyle name="40% - Accent1 2 3" xfId="45" xr:uid="{00000000-0005-0000-0000-00002C000000}"/>
    <cellStyle name="40% - Accent1 2 4" xfId="46" xr:uid="{00000000-0005-0000-0000-00002D000000}"/>
    <cellStyle name="40% - Accent1 2 5" xfId="47" xr:uid="{00000000-0005-0000-0000-00002E000000}"/>
    <cellStyle name="40% - Accent1 2 6" xfId="48" xr:uid="{00000000-0005-0000-0000-00002F000000}"/>
    <cellStyle name="40% - Accent1 3" xfId="49" xr:uid="{00000000-0005-0000-0000-000030000000}"/>
    <cellStyle name="40% - Accent2 2" xfId="50" xr:uid="{00000000-0005-0000-0000-000031000000}"/>
    <cellStyle name="40% - Accent2 2 2" xfId="51" xr:uid="{00000000-0005-0000-0000-000032000000}"/>
    <cellStyle name="40% - Accent2 2 3" xfId="52" xr:uid="{00000000-0005-0000-0000-000033000000}"/>
    <cellStyle name="40% - Accent2 2 4" xfId="53" xr:uid="{00000000-0005-0000-0000-000034000000}"/>
    <cellStyle name="40% - Accent2 2 5" xfId="54" xr:uid="{00000000-0005-0000-0000-000035000000}"/>
    <cellStyle name="40% - Accent2 2 6" xfId="55" xr:uid="{00000000-0005-0000-0000-000036000000}"/>
    <cellStyle name="40% - Accent2 3" xfId="56" xr:uid="{00000000-0005-0000-0000-000037000000}"/>
    <cellStyle name="40% - Accent3 2" xfId="57" xr:uid="{00000000-0005-0000-0000-000038000000}"/>
    <cellStyle name="40% - Accent3 2 2" xfId="58" xr:uid="{00000000-0005-0000-0000-000039000000}"/>
    <cellStyle name="40% - Accent3 2 3" xfId="59" xr:uid="{00000000-0005-0000-0000-00003A000000}"/>
    <cellStyle name="40% - Accent3 2 4" xfId="60" xr:uid="{00000000-0005-0000-0000-00003B000000}"/>
    <cellStyle name="40% - Accent3 2 5" xfId="61" xr:uid="{00000000-0005-0000-0000-00003C000000}"/>
    <cellStyle name="40% - Accent3 2 6" xfId="62" xr:uid="{00000000-0005-0000-0000-00003D000000}"/>
    <cellStyle name="40% - Accent3 3" xfId="63" xr:uid="{00000000-0005-0000-0000-00003E000000}"/>
    <cellStyle name="40% - Accent4 2" xfId="64" xr:uid="{00000000-0005-0000-0000-00003F000000}"/>
    <cellStyle name="40% - Accent4 2 2" xfId="65" xr:uid="{00000000-0005-0000-0000-000040000000}"/>
    <cellStyle name="40% - Accent4 2 3" xfId="66" xr:uid="{00000000-0005-0000-0000-000041000000}"/>
    <cellStyle name="40% - Accent4 2 4" xfId="67" xr:uid="{00000000-0005-0000-0000-000042000000}"/>
    <cellStyle name="40% - Accent4 2 5" xfId="68" xr:uid="{00000000-0005-0000-0000-000043000000}"/>
    <cellStyle name="40% - Accent4 2 6" xfId="69" xr:uid="{00000000-0005-0000-0000-000044000000}"/>
    <cellStyle name="40% - Accent4 3" xfId="70" xr:uid="{00000000-0005-0000-0000-000045000000}"/>
    <cellStyle name="40% - Accent5 2" xfId="71" xr:uid="{00000000-0005-0000-0000-000046000000}"/>
    <cellStyle name="40% - Accent5 2 2" xfId="72" xr:uid="{00000000-0005-0000-0000-000047000000}"/>
    <cellStyle name="40% - Accent5 2 3" xfId="73" xr:uid="{00000000-0005-0000-0000-000048000000}"/>
    <cellStyle name="40% - Accent5 2 4" xfId="74" xr:uid="{00000000-0005-0000-0000-000049000000}"/>
    <cellStyle name="40% - Accent5 2 5" xfId="75" xr:uid="{00000000-0005-0000-0000-00004A000000}"/>
    <cellStyle name="40% - Accent5 2 6" xfId="76" xr:uid="{00000000-0005-0000-0000-00004B000000}"/>
    <cellStyle name="40% - Accent5 3" xfId="77" xr:uid="{00000000-0005-0000-0000-00004C000000}"/>
    <cellStyle name="40% - Accent6 2" xfId="78" xr:uid="{00000000-0005-0000-0000-00004D000000}"/>
    <cellStyle name="40% - Accent6 2 2" xfId="79" xr:uid="{00000000-0005-0000-0000-00004E000000}"/>
    <cellStyle name="40% - Accent6 2 3" xfId="80" xr:uid="{00000000-0005-0000-0000-00004F000000}"/>
    <cellStyle name="40% - Accent6 2 4" xfId="81" xr:uid="{00000000-0005-0000-0000-000050000000}"/>
    <cellStyle name="40% - Accent6 2 5" xfId="82" xr:uid="{00000000-0005-0000-0000-000051000000}"/>
    <cellStyle name="40% - Accent6 2 6" xfId="83" xr:uid="{00000000-0005-0000-0000-000052000000}"/>
    <cellStyle name="40% - Accent6 3" xfId="84" xr:uid="{00000000-0005-0000-0000-000053000000}"/>
    <cellStyle name="60% - Accent1 2" xfId="85" xr:uid="{00000000-0005-0000-0000-000054000000}"/>
    <cellStyle name="60% - Accent1 3" xfId="86" xr:uid="{00000000-0005-0000-0000-000055000000}"/>
    <cellStyle name="60% - Accent2 2" xfId="87" xr:uid="{00000000-0005-0000-0000-000056000000}"/>
    <cellStyle name="60% - Accent2 3" xfId="88" xr:uid="{00000000-0005-0000-0000-000057000000}"/>
    <cellStyle name="60% - Accent3 2" xfId="89" xr:uid="{00000000-0005-0000-0000-000058000000}"/>
    <cellStyle name="60% - Accent3 3" xfId="90" xr:uid="{00000000-0005-0000-0000-000059000000}"/>
    <cellStyle name="60% - Accent4 2" xfId="91" xr:uid="{00000000-0005-0000-0000-00005A000000}"/>
    <cellStyle name="60% - Accent4 3" xfId="92" xr:uid="{00000000-0005-0000-0000-00005B000000}"/>
    <cellStyle name="60% - Accent5 2" xfId="93" xr:uid="{00000000-0005-0000-0000-00005C000000}"/>
    <cellStyle name="60% - Accent5 3" xfId="94" xr:uid="{00000000-0005-0000-0000-00005D000000}"/>
    <cellStyle name="60% - Accent6 2" xfId="95" xr:uid="{00000000-0005-0000-0000-00005E000000}"/>
    <cellStyle name="60% - Accent6 3" xfId="96" xr:uid="{00000000-0005-0000-0000-00005F000000}"/>
    <cellStyle name="Accent1 2" xfId="97" xr:uid="{00000000-0005-0000-0000-000060000000}"/>
    <cellStyle name="Accent1 3" xfId="98" xr:uid="{00000000-0005-0000-0000-000061000000}"/>
    <cellStyle name="Accent2 2" xfId="99" xr:uid="{00000000-0005-0000-0000-000062000000}"/>
    <cellStyle name="Accent2 3" xfId="100" xr:uid="{00000000-0005-0000-0000-000063000000}"/>
    <cellStyle name="Accent3 2" xfId="101" xr:uid="{00000000-0005-0000-0000-000064000000}"/>
    <cellStyle name="Accent3 3" xfId="102" xr:uid="{00000000-0005-0000-0000-000065000000}"/>
    <cellStyle name="Accent4 2" xfId="103" xr:uid="{00000000-0005-0000-0000-000066000000}"/>
    <cellStyle name="Accent4 3" xfId="104" xr:uid="{00000000-0005-0000-0000-000067000000}"/>
    <cellStyle name="Accent5 2" xfId="105" xr:uid="{00000000-0005-0000-0000-000068000000}"/>
    <cellStyle name="Accent5 3" xfId="106" xr:uid="{00000000-0005-0000-0000-000069000000}"/>
    <cellStyle name="Accent6 2" xfId="107" xr:uid="{00000000-0005-0000-0000-00006A000000}"/>
    <cellStyle name="Accent6 3" xfId="108" xr:uid="{00000000-0005-0000-0000-00006B000000}"/>
    <cellStyle name="Bad 2" xfId="109" xr:uid="{00000000-0005-0000-0000-00006C000000}"/>
    <cellStyle name="Bad 3" xfId="110" xr:uid="{00000000-0005-0000-0000-00006D000000}"/>
    <cellStyle name="Calculation 2" xfId="111" xr:uid="{00000000-0005-0000-0000-00006E000000}"/>
    <cellStyle name="Calculation 3" xfId="112" xr:uid="{00000000-0005-0000-0000-00006F000000}"/>
    <cellStyle name="Check Cell 2" xfId="113" xr:uid="{00000000-0005-0000-0000-000070000000}"/>
    <cellStyle name="Check Cell 3" xfId="114" xr:uid="{00000000-0005-0000-0000-000071000000}"/>
    <cellStyle name="Explanatory Text 2" xfId="115" xr:uid="{00000000-0005-0000-0000-000072000000}"/>
    <cellStyle name="Explanatory Text 3" xfId="116" xr:uid="{00000000-0005-0000-0000-000073000000}"/>
    <cellStyle name="Good 2" xfId="117" xr:uid="{00000000-0005-0000-0000-000074000000}"/>
    <cellStyle name="Good 3" xfId="118" xr:uid="{00000000-0005-0000-0000-000075000000}"/>
    <cellStyle name="Heading 1 2" xfId="119" xr:uid="{00000000-0005-0000-0000-000076000000}"/>
    <cellStyle name="Heading 1 3" xfId="120" xr:uid="{00000000-0005-0000-0000-000077000000}"/>
    <cellStyle name="Heading 2 2" xfId="121" xr:uid="{00000000-0005-0000-0000-000078000000}"/>
    <cellStyle name="Heading 2 3" xfId="122" xr:uid="{00000000-0005-0000-0000-000079000000}"/>
    <cellStyle name="Heading 3 2" xfId="123" xr:uid="{00000000-0005-0000-0000-00007A000000}"/>
    <cellStyle name="Heading 3 3" xfId="124" xr:uid="{00000000-0005-0000-0000-00007B000000}"/>
    <cellStyle name="Heading 4 2" xfId="125" xr:uid="{00000000-0005-0000-0000-00007C000000}"/>
    <cellStyle name="Heading 4 3" xfId="126" xr:uid="{00000000-0005-0000-0000-00007D000000}"/>
    <cellStyle name="Hyperlink 2" xfId="127" xr:uid="{00000000-0005-0000-0000-00007E000000}"/>
    <cellStyle name="Input 2" xfId="128" xr:uid="{00000000-0005-0000-0000-00007F000000}"/>
    <cellStyle name="Input 3" xfId="129" xr:uid="{00000000-0005-0000-0000-000080000000}"/>
    <cellStyle name="Linked Cell 2" xfId="130" xr:uid="{00000000-0005-0000-0000-000081000000}"/>
    <cellStyle name="Linked Cell 3" xfId="131" xr:uid="{00000000-0005-0000-0000-000082000000}"/>
    <cellStyle name="Neutral 2" xfId="132" xr:uid="{00000000-0005-0000-0000-000083000000}"/>
    <cellStyle name="Neutral 3" xfId="133" xr:uid="{00000000-0005-0000-0000-000084000000}"/>
    <cellStyle name="Normal" xfId="0" builtinId="0"/>
    <cellStyle name="Normal 10" xfId="134" xr:uid="{00000000-0005-0000-0000-000086000000}"/>
    <cellStyle name="Normal 2" xfId="135" xr:uid="{00000000-0005-0000-0000-000087000000}"/>
    <cellStyle name="Normal 2 2" xfId="136" xr:uid="{00000000-0005-0000-0000-000088000000}"/>
    <cellStyle name="Normal 2 3" xfId="137" xr:uid="{00000000-0005-0000-0000-000089000000}"/>
    <cellStyle name="Normal 2 4" xfId="138" xr:uid="{00000000-0005-0000-0000-00008A000000}"/>
    <cellStyle name="Normal 2 5" xfId="139" xr:uid="{00000000-0005-0000-0000-00008B000000}"/>
    <cellStyle name="Normal 3" xfId="140" xr:uid="{00000000-0005-0000-0000-00008C000000}"/>
    <cellStyle name="Normal 3 2" xfId="141" xr:uid="{00000000-0005-0000-0000-00008D000000}"/>
    <cellStyle name="Normal 3 3" xfId="142" xr:uid="{00000000-0005-0000-0000-00008E000000}"/>
    <cellStyle name="Normal 3 3 2" xfId="143" xr:uid="{00000000-0005-0000-0000-00008F000000}"/>
    <cellStyle name="Normal 3 4" xfId="144" xr:uid="{00000000-0005-0000-0000-000090000000}"/>
    <cellStyle name="Normal 3 5" xfId="145" xr:uid="{00000000-0005-0000-0000-000091000000}"/>
    <cellStyle name="Normal 3 6" xfId="146" xr:uid="{00000000-0005-0000-0000-000092000000}"/>
    <cellStyle name="Normal 3 7" xfId="147" xr:uid="{00000000-0005-0000-0000-000093000000}"/>
    <cellStyle name="Normal 3 8" xfId="148" xr:uid="{00000000-0005-0000-0000-000094000000}"/>
    <cellStyle name="Normal 4" xfId="149" xr:uid="{00000000-0005-0000-0000-000095000000}"/>
    <cellStyle name="Normal 4 2" xfId="150" xr:uid="{00000000-0005-0000-0000-000096000000}"/>
    <cellStyle name="Normal 4 3" xfId="151" xr:uid="{00000000-0005-0000-0000-000097000000}"/>
    <cellStyle name="Normal 4 3 2" xfId="152" xr:uid="{00000000-0005-0000-0000-000098000000}"/>
    <cellStyle name="Normal 4 4" xfId="153" xr:uid="{00000000-0005-0000-0000-000099000000}"/>
    <cellStyle name="Normal 4 5" xfId="154" xr:uid="{00000000-0005-0000-0000-00009A000000}"/>
    <cellStyle name="Normal 4 6" xfId="155" xr:uid="{00000000-0005-0000-0000-00009B000000}"/>
    <cellStyle name="Normal 4 7" xfId="156" xr:uid="{00000000-0005-0000-0000-00009C000000}"/>
    <cellStyle name="Normal 5" xfId="157" xr:uid="{00000000-0005-0000-0000-00009D000000}"/>
    <cellStyle name="Normal 6" xfId="158" xr:uid="{00000000-0005-0000-0000-00009E000000}"/>
    <cellStyle name="Normal 7" xfId="159" xr:uid="{00000000-0005-0000-0000-00009F000000}"/>
    <cellStyle name="Normal 7 2" xfId="160" xr:uid="{00000000-0005-0000-0000-0000A0000000}"/>
    <cellStyle name="Normal 7 3" xfId="161" xr:uid="{00000000-0005-0000-0000-0000A1000000}"/>
    <cellStyle name="Normal 7 4" xfId="162" xr:uid="{00000000-0005-0000-0000-0000A2000000}"/>
    <cellStyle name="Normal 7 5" xfId="163" xr:uid="{00000000-0005-0000-0000-0000A3000000}"/>
    <cellStyle name="Normal 7 6" xfId="164" xr:uid="{00000000-0005-0000-0000-0000A4000000}"/>
    <cellStyle name="Normal 8" xfId="165" xr:uid="{00000000-0005-0000-0000-0000A5000000}"/>
    <cellStyle name="Normal 8 2" xfId="166" xr:uid="{00000000-0005-0000-0000-0000A6000000}"/>
    <cellStyle name="Normal 8 3" xfId="167" xr:uid="{00000000-0005-0000-0000-0000A7000000}"/>
    <cellStyle name="Normal 8 4" xfId="168" xr:uid="{00000000-0005-0000-0000-0000A8000000}"/>
    <cellStyle name="Normal 8 5" xfId="169" xr:uid="{00000000-0005-0000-0000-0000A9000000}"/>
    <cellStyle name="Normal 9" xfId="170" xr:uid="{00000000-0005-0000-0000-0000AA000000}"/>
    <cellStyle name="Normal 9 2" xfId="171" xr:uid="{00000000-0005-0000-0000-0000AB000000}"/>
    <cellStyle name="Note 2" xfId="172" xr:uid="{00000000-0005-0000-0000-0000AC000000}"/>
    <cellStyle name="Note 2 2" xfId="173" xr:uid="{00000000-0005-0000-0000-0000AD000000}"/>
    <cellStyle name="Note 2 3" xfId="174" xr:uid="{00000000-0005-0000-0000-0000AE000000}"/>
    <cellStyle name="Note 2 4" xfId="175" xr:uid="{00000000-0005-0000-0000-0000AF000000}"/>
    <cellStyle name="Note 2 5" xfId="176" xr:uid="{00000000-0005-0000-0000-0000B0000000}"/>
    <cellStyle name="Note 2 6" xfId="177" xr:uid="{00000000-0005-0000-0000-0000B1000000}"/>
    <cellStyle name="Note 3" xfId="178" xr:uid="{00000000-0005-0000-0000-0000B2000000}"/>
    <cellStyle name="Output 2" xfId="179" xr:uid="{00000000-0005-0000-0000-0000B3000000}"/>
    <cellStyle name="Output 3" xfId="180" xr:uid="{00000000-0005-0000-0000-0000B4000000}"/>
    <cellStyle name="Title 2" xfId="181" xr:uid="{00000000-0005-0000-0000-0000B5000000}"/>
    <cellStyle name="Title 3" xfId="182" xr:uid="{00000000-0005-0000-0000-0000B6000000}"/>
    <cellStyle name="Total 2" xfId="183" xr:uid="{00000000-0005-0000-0000-0000B7000000}"/>
    <cellStyle name="Total 3" xfId="184" xr:uid="{00000000-0005-0000-0000-0000B8000000}"/>
    <cellStyle name="Warning Text 2" xfId="185" xr:uid="{00000000-0005-0000-0000-0000B9000000}"/>
    <cellStyle name="Warning Text 3" xfId="186" xr:uid="{00000000-0005-0000-0000-0000B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
  <sheetViews>
    <sheetView workbookViewId="0">
      <selection activeCell="A3" sqref="A3"/>
    </sheetView>
  </sheetViews>
  <sheetFormatPr defaultRowHeight="12.75" x14ac:dyDescent="0.25"/>
  <cols>
    <col min="1" max="1" width="8.42578125" style="6" customWidth="1"/>
    <col min="2" max="2" width="20" style="6" bestFit="1" customWidth="1"/>
    <col min="3" max="3" width="5.140625" style="6" bestFit="1" customWidth="1"/>
    <col min="4" max="4" width="13.7109375" style="6" bestFit="1" customWidth="1"/>
    <col min="5" max="5" width="11.5703125" style="6" bestFit="1" customWidth="1"/>
    <col min="6" max="6" width="57.85546875" style="6" bestFit="1" customWidth="1"/>
    <col min="7" max="7" width="4.28515625" style="6" bestFit="1" customWidth="1"/>
    <col min="8" max="8" width="4.85546875" style="6" bestFit="1" customWidth="1"/>
    <col min="9" max="11" width="4.85546875" style="6" customWidth="1"/>
    <col min="12" max="14" width="5.140625" style="6" bestFit="1" customWidth="1"/>
    <col min="15" max="16384" width="9.140625" style="6"/>
  </cols>
  <sheetData>
    <row r="1" spans="1:14" x14ac:dyDescent="0.25">
      <c r="A1" s="16" t="s">
        <v>41</v>
      </c>
      <c r="B1" s="5"/>
      <c r="C1" s="5"/>
      <c r="D1" s="5"/>
      <c r="E1" s="5"/>
      <c r="F1" s="5"/>
      <c r="G1" s="5"/>
      <c r="H1" s="5"/>
      <c r="I1" s="5"/>
      <c r="J1" s="5"/>
      <c r="K1" s="5"/>
      <c r="L1" s="48" t="s">
        <v>6</v>
      </c>
      <c r="M1" s="49"/>
      <c r="N1" s="49"/>
    </row>
    <row r="2" spans="1:14" x14ac:dyDescent="0.25">
      <c r="A2" s="2" t="s">
        <v>2</v>
      </c>
      <c r="B2" s="7" t="s">
        <v>0</v>
      </c>
      <c r="C2" s="7" t="s">
        <v>1</v>
      </c>
      <c r="D2" s="12" t="s">
        <v>30</v>
      </c>
      <c r="E2" s="4" t="s">
        <v>19</v>
      </c>
      <c r="F2" s="4" t="s">
        <v>9</v>
      </c>
      <c r="G2" s="4" t="s">
        <v>7</v>
      </c>
      <c r="H2" s="4" t="s">
        <v>7</v>
      </c>
      <c r="I2" s="4" t="s">
        <v>40</v>
      </c>
      <c r="J2" s="4" t="s">
        <v>39</v>
      </c>
      <c r="K2" s="4" t="s">
        <v>38</v>
      </c>
      <c r="L2" s="4" t="s">
        <v>3</v>
      </c>
      <c r="M2" s="4" t="s">
        <v>4</v>
      </c>
      <c r="N2" s="4" t="s">
        <v>5</v>
      </c>
    </row>
    <row r="3" spans="1:14" x14ac:dyDescent="0.2">
      <c r="A3" s="1">
        <v>4201</v>
      </c>
      <c r="B3" s="4" t="s">
        <v>31</v>
      </c>
      <c r="C3" s="8" t="s">
        <v>11</v>
      </c>
      <c r="D3" s="14" t="s">
        <v>12</v>
      </c>
      <c r="E3" s="13" t="s">
        <v>13</v>
      </c>
      <c r="F3" s="13"/>
      <c r="G3" s="13">
        <v>3.9</v>
      </c>
      <c r="H3" s="3">
        <f>G3*10</f>
        <v>39</v>
      </c>
      <c r="I3" s="3">
        <f>H3*1.64</f>
        <v>63.959999999999994</v>
      </c>
      <c r="J3" s="3">
        <f>I3*4</f>
        <v>255.83999999999997</v>
      </c>
      <c r="K3" s="3">
        <f>J3+10</f>
        <v>265.83999999999997</v>
      </c>
      <c r="L3" s="4">
        <v>4201</v>
      </c>
      <c r="M3" s="4">
        <v>2501</v>
      </c>
      <c r="N3" s="4">
        <v>2610</v>
      </c>
    </row>
    <row r="4" spans="1:14" x14ac:dyDescent="0.2">
      <c r="A4" s="1">
        <v>4202</v>
      </c>
      <c r="B4" s="4" t="s">
        <v>8</v>
      </c>
      <c r="C4" s="8" t="s">
        <v>11</v>
      </c>
      <c r="D4" s="14" t="s">
        <v>12</v>
      </c>
      <c r="E4" s="13" t="s">
        <v>13</v>
      </c>
      <c r="F4" s="13" t="s">
        <v>14</v>
      </c>
      <c r="G4" s="13">
        <v>3.9</v>
      </c>
      <c r="H4" s="3">
        <f>G4*10</f>
        <v>39</v>
      </c>
      <c r="I4" s="3">
        <f t="shared" ref="I4:I14" si="0">H4*1.64</f>
        <v>63.959999999999994</v>
      </c>
      <c r="J4" s="3">
        <f t="shared" ref="J4:J14" si="1">I4*4</f>
        <v>255.83999999999997</v>
      </c>
      <c r="K4" s="3">
        <f t="shared" ref="K4:K14" si="2">J4+10</f>
        <v>265.83999999999997</v>
      </c>
      <c r="L4" s="4">
        <v>4202</v>
      </c>
      <c r="M4" s="4">
        <v>2509</v>
      </c>
      <c r="N4" s="4">
        <v>2606</v>
      </c>
    </row>
    <row r="5" spans="1:14" x14ac:dyDescent="0.2">
      <c r="A5" s="1">
        <v>4203</v>
      </c>
      <c r="B5" s="4" t="s">
        <v>15</v>
      </c>
      <c r="C5" s="9" t="s">
        <v>11</v>
      </c>
      <c r="D5" s="14" t="s">
        <v>12</v>
      </c>
      <c r="E5" s="13" t="s">
        <v>13</v>
      </c>
      <c r="F5" s="13"/>
      <c r="G5" s="13">
        <v>3.4</v>
      </c>
      <c r="H5" s="3">
        <f t="shared" ref="H5:H14" si="3">G5*10</f>
        <v>34</v>
      </c>
      <c r="I5" s="3">
        <f t="shared" si="0"/>
        <v>55.76</v>
      </c>
      <c r="J5" s="3">
        <f t="shared" si="1"/>
        <v>223.04</v>
      </c>
      <c r="K5" s="3">
        <f t="shared" si="2"/>
        <v>233.04</v>
      </c>
      <c r="L5" s="4">
        <v>4203</v>
      </c>
      <c r="M5" s="4">
        <v>2512</v>
      </c>
      <c r="N5" s="4">
        <v>2614</v>
      </c>
    </row>
    <row r="6" spans="1:14" x14ac:dyDescent="0.2">
      <c r="A6" s="1">
        <v>4204</v>
      </c>
      <c r="B6" s="4" t="s">
        <v>24</v>
      </c>
      <c r="C6" s="10" t="s">
        <v>17</v>
      </c>
      <c r="D6" s="15" t="s">
        <v>22</v>
      </c>
      <c r="E6" s="13" t="s">
        <v>18</v>
      </c>
      <c r="F6" s="13" t="s">
        <v>25</v>
      </c>
      <c r="G6" s="13">
        <v>4.2</v>
      </c>
      <c r="H6" s="3">
        <f t="shared" si="3"/>
        <v>42</v>
      </c>
      <c r="I6" s="3">
        <f t="shared" si="0"/>
        <v>68.88</v>
      </c>
      <c r="J6" s="3">
        <f t="shared" si="1"/>
        <v>275.52</v>
      </c>
      <c r="K6" s="3">
        <f t="shared" si="2"/>
        <v>285.52</v>
      </c>
      <c r="L6" s="4">
        <v>4204</v>
      </c>
      <c r="M6" s="4">
        <v>2504</v>
      </c>
      <c r="N6" s="4">
        <v>2612</v>
      </c>
    </row>
    <row r="7" spans="1:14" x14ac:dyDescent="0.2">
      <c r="A7" s="1">
        <v>4205</v>
      </c>
      <c r="B7" s="4" t="s">
        <v>26</v>
      </c>
      <c r="C7" s="10" t="s">
        <v>16</v>
      </c>
      <c r="D7" s="14" t="s">
        <v>21</v>
      </c>
      <c r="E7" s="13" t="s">
        <v>20</v>
      </c>
      <c r="F7" s="13" t="s">
        <v>27</v>
      </c>
      <c r="G7" s="13">
        <v>3.9</v>
      </c>
      <c r="H7" s="3">
        <f t="shared" si="3"/>
        <v>39</v>
      </c>
      <c r="I7" s="3">
        <f t="shared" si="0"/>
        <v>63.959999999999994</v>
      </c>
      <c r="J7" s="3">
        <f t="shared" si="1"/>
        <v>255.83999999999997</v>
      </c>
      <c r="K7" s="3">
        <f t="shared" si="2"/>
        <v>265.83999999999997</v>
      </c>
      <c r="L7" s="4">
        <v>4205</v>
      </c>
      <c r="M7" s="4">
        <v>2510</v>
      </c>
      <c r="N7" s="4">
        <v>2613</v>
      </c>
    </row>
    <row r="8" spans="1:14" x14ac:dyDescent="0.2">
      <c r="A8" s="1">
        <v>4206</v>
      </c>
      <c r="B8" s="4" t="s">
        <v>28</v>
      </c>
      <c r="C8" s="8" t="s">
        <v>11</v>
      </c>
      <c r="D8" s="14" t="s">
        <v>21</v>
      </c>
      <c r="E8" s="13" t="s">
        <v>20</v>
      </c>
      <c r="F8" s="13" t="s">
        <v>29</v>
      </c>
      <c r="G8" s="13">
        <v>3.8</v>
      </c>
      <c r="H8" s="3">
        <f t="shared" si="3"/>
        <v>38</v>
      </c>
      <c r="I8" s="3">
        <f t="shared" si="0"/>
        <v>62.319999999999993</v>
      </c>
      <c r="J8" s="3">
        <f t="shared" si="1"/>
        <v>249.27999999999997</v>
      </c>
      <c r="K8" s="3">
        <f t="shared" si="2"/>
        <v>259.27999999999997</v>
      </c>
      <c r="L8" s="4">
        <v>4206</v>
      </c>
      <c r="M8" s="4">
        <v>2503</v>
      </c>
      <c r="N8" s="4">
        <v>2601</v>
      </c>
    </row>
    <row r="9" spans="1:14" x14ac:dyDescent="0.2">
      <c r="A9" s="1">
        <v>4207</v>
      </c>
      <c r="B9" s="4" t="s">
        <v>32</v>
      </c>
      <c r="C9" s="8" t="s">
        <v>11</v>
      </c>
      <c r="D9" s="11" t="s">
        <v>21</v>
      </c>
      <c r="E9" s="13" t="s">
        <v>23</v>
      </c>
      <c r="F9" s="13" t="s">
        <v>33</v>
      </c>
      <c r="G9" s="13">
        <v>3.4</v>
      </c>
      <c r="H9" s="3">
        <f t="shared" si="3"/>
        <v>34</v>
      </c>
      <c r="I9" s="3">
        <f t="shared" si="0"/>
        <v>55.76</v>
      </c>
      <c r="J9" s="3">
        <f t="shared" si="1"/>
        <v>223.04</v>
      </c>
      <c r="K9" s="3">
        <f t="shared" si="2"/>
        <v>233.04</v>
      </c>
      <c r="L9" s="4">
        <v>4207</v>
      </c>
      <c r="M9" s="4">
        <v>2514</v>
      </c>
      <c r="N9" s="4">
        <v>2611</v>
      </c>
    </row>
    <row r="10" spans="1:14" ht="25.5" x14ac:dyDescent="0.2">
      <c r="A10" s="1">
        <v>4208</v>
      </c>
      <c r="B10" s="4" t="s">
        <v>34</v>
      </c>
      <c r="C10" s="8" t="s">
        <v>11</v>
      </c>
      <c r="D10" s="11" t="s">
        <v>21</v>
      </c>
      <c r="E10" s="13" t="s">
        <v>23</v>
      </c>
      <c r="F10" s="13" t="s">
        <v>35</v>
      </c>
      <c r="G10" s="13">
        <v>3.9</v>
      </c>
      <c r="H10" s="3">
        <f t="shared" si="3"/>
        <v>39</v>
      </c>
      <c r="I10" s="3">
        <f t="shared" si="0"/>
        <v>63.959999999999994</v>
      </c>
      <c r="J10" s="3">
        <f t="shared" si="1"/>
        <v>255.83999999999997</v>
      </c>
      <c r="K10" s="3">
        <f t="shared" si="2"/>
        <v>265.83999999999997</v>
      </c>
      <c r="L10" s="4">
        <v>4208</v>
      </c>
      <c r="M10" s="4">
        <v>2513</v>
      </c>
      <c r="N10" s="4">
        <v>2607</v>
      </c>
    </row>
    <row r="11" spans="1:14" x14ac:dyDescent="0.2">
      <c r="A11" s="1">
        <v>4209</v>
      </c>
      <c r="B11" s="4" t="s">
        <v>36</v>
      </c>
      <c r="C11" s="11" t="s">
        <v>11</v>
      </c>
      <c r="D11" s="14" t="s">
        <v>21</v>
      </c>
      <c r="E11" s="13" t="s">
        <v>23</v>
      </c>
      <c r="F11" s="13" t="s">
        <v>37</v>
      </c>
      <c r="G11" s="13">
        <v>3.4</v>
      </c>
      <c r="H11" s="3">
        <f t="shared" si="3"/>
        <v>34</v>
      </c>
      <c r="I11" s="3">
        <f t="shared" si="0"/>
        <v>55.76</v>
      </c>
      <c r="J11" s="3">
        <f t="shared" si="1"/>
        <v>223.04</v>
      </c>
      <c r="K11" s="3">
        <f t="shared" si="2"/>
        <v>233.04</v>
      </c>
      <c r="L11" s="4">
        <v>4209</v>
      </c>
      <c r="M11" s="4">
        <v>2507</v>
      </c>
      <c r="N11" s="4">
        <v>2603</v>
      </c>
    </row>
    <row r="12" spans="1:14" ht="25.5" x14ac:dyDescent="0.2">
      <c r="A12" s="1">
        <v>4210</v>
      </c>
      <c r="B12" s="4" t="s">
        <v>42</v>
      </c>
      <c r="C12" s="11" t="s">
        <v>11</v>
      </c>
      <c r="D12" s="14" t="s">
        <v>21</v>
      </c>
      <c r="E12" s="13" t="s">
        <v>23</v>
      </c>
      <c r="F12" s="13" t="s">
        <v>35</v>
      </c>
      <c r="G12" s="13">
        <v>3.8</v>
      </c>
      <c r="H12" s="3">
        <f t="shared" si="3"/>
        <v>38</v>
      </c>
      <c r="I12" s="3">
        <f t="shared" si="0"/>
        <v>62.319999999999993</v>
      </c>
      <c r="J12" s="3">
        <f t="shared" si="1"/>
        <v>249.27999999999997</v>
      </c>
      <c r="K12" s="3">
        <f t="shared" si="2"/>
        <v>259.27999999999997</v>
      </c>
      <c r="L12" s="4">
        <v>4210</v>
      </c>
      <c r="M12" s="4">
        <v>2505</v>
      </c>
      <c r="N12" s="4">
        <v>2605</v>
      </c>
    </row>
    <row r="13" spans="1:14" x14ac:dyDescent="0.2">
      <c r="A13" s="1">
        <v>4211</v>
      </c>
      <c r="B13" s="4" t="s">
        <v>43</v>
      </c>
      <c r="C13" s="8" t="s">
        <v>16</v>
      </c>
      <c r="D13" s="14" t="s">
        <v>22</v>
      </c>
      <c r="E13" s="13" t="s">
        <v>18</v>
      </c>
      <c r="F13" s="13" t="s">
        <v>44</v>
      </c>
      <c r="G13" s="13">
        <v>3.8</v>
      </c>
      <c r="H13" s="3">
        <f t="shared" si="3"/>
        <v>38</v>
      </c>
      <c r="I13" s="3">
        <f t="shared" si="0"/>
        <v>62.319999999999993</v>
      </c>
      <c r="J13" s="3">
        <f t="shared" si="1"/>
        <v>249.27999999999997</v>
      </c>
      <c r="K13" s="3">
        <f t="shared" si="2"/>
        <v>259.27999999999997</v>
      </c>
      <c r="L13" s="4">
        <v>4211</v>
      </c>
      <c r="M13" s="4">
        <v>2508</v>
      </c>
      <c r="N13" s="4">
        <v>2604</v>
      </c>
    </row>
    <row r="14" spans="1:14" x14ac:dyDescent="0.2">
      <c r="A14" s="1">
        <v>4212</v>
      </c>
      <c r="B14" s="4" t="s">
        <v>45</v>
      </c>
      <c r="C14" s="8" t="s">
        <v>16</v>
      </c>
      <c r="D14" s="14" t="s">
        <v>12</v>
      </c>
      <c r="E14" s="13" t="s">
        <v>13</v>
      </c>
      <c r="F14" s="13" t="s">
        <v>46</v>
      </c>
      <c r="G14" s="13">
        <v>3.6</v>
      </c>
      <c r="H14" s="3">
        <f t="shared" si="3"/>
        <v>36</v>
      </c>
      <c r="I14" s="3">
        <f t="shared" si="0"/>
        <v>59.04</v>
      </c>
      <c r="J14" s="3">
        <f t="shared" si="1"/>
        <v>236.16</v>
      </c>
      <c r="K14" s="3">
        <f t="shared" si="2"/>
        <v>246.16</v>
      </c>
      <c r="L14" s="4">
        <v>4212</v>
      </c>
      <c r="M14" s="4">
        <v>2502</v>
      </c>
      <c r="N14" s="4">
        <v>2608</v>
      </c>
    </row>
    <row r="15" spans="1:14" x14ac:dyDescent="0.2">
      <c r="A15" s="1">
        <v>4213</v>
      </c>
      <c r="B15" s="4" t="s">
        <v>47</v>
      </c>
      <c r="C15" s="8" t="s">
        <v>16</v>
      </c>
      <c r="D15" s="14" t="s">
        <v>12</v>
      </c>
      <c r="E15" s="13" t="s">
        <v>13</v>
      </c>
      <c r="F15" s="13"/>
      <c r="G15" s="13">
        <v>3.4</v>
      </c>
      <c r="H15" s="3">
        <f>G15*10</f>
        <v>34</v>
      </c>
      <c r="I15" s="3">
        <f>H15*1.64</f>
        <v>55.76</v>
      </c>
      <c r="J15" s="3">
        <f>I15*4</f>
        <v>223.04</v>
      </c>
      <c r="K15" s="3">
        <f>J15+10</f>
        <v>233.04</v>
      </c>
      <c r="L15" s="4">
        <v>4213</v>
      </c>
      <c r="M15" s="4">
        <v>2511</v>
      </c>
      <c r="N15" s="4">
        <v>2609</v>
      </c>
    </row>
    <row r="16" spans="1:14" x14ac:dyDescent="0.2">
      <c r="A16" s="1">
        <v>4214</v>
      </c>
      <c r="B16" s="4" t="s">
        <v>48</v>
      </c>
      <c r="C16" s="8" t="s">
        <v>16</v>
      </c>
      <c r="D16" s="14" t="s">
        <v>12</v>
      </c>
      <c r="E16" s="13" t="s">
        <v>13</v>
      </c>
      <c r="F16" s="13"/>
      <c r="G16" s="13">
        <v>3.5</v>
      </c>
      <c r="H16" s="3">
        <f>G16*10</f>
        <v>35</v>
      </c>
      <c r="I16" s="3">
        <f>H16*1.64</f>
        <v>57.4</v>
      </c>
      <c r="J16" s="3">
        <f>I16*4</f>
        <v>229.6</v>
      </c>
      <c r="K16" s="3">
        <f>J16+10</f>
        <v>239.6</v>
      </c>
      <c r="L16" s="4">
        <v>4214</v>
      </c>
      <c r="M16" s="4">
        <v>2506</v>
      </c>
      <c r="N16" s="4">
        <v>2602</v>
      </c>
    </row>
  </sheetData>
  <autoFilter ref="N2" xr:uid="{00000000-0009-0000-0000-000000000000}"/>
  <mergeCells count="1">
    <mergeCell ref="L1:N1"/>
  </mergeCells>
  <printOptions horizontalCentered="1" verticalCentered="1"/>
  <pageMargins left="0.25" right="0.25" top="1" bottom="0.5" header="0.3" footer="0.3"/>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3"/>
  <sheetViews>
    <sheetView zoomScaleNormal="100" workbookViewId="0">
      <selection activeCell="A2" sqref="A2"/>
    </sheetView>
  </sheetViews>
  <sheetFormatPr defaultRowHeight="12.75" x14ac:dyDescent="0.25"/>
  <cols>
    <col min="1" max="1" width="6.28515625" style="19" bestFit="1" customWidth="1"/>
    <col min="2" max="2" width="6.28515625" style="6" bestFit="1" customWidth="1"/>
    <col min="3" max="3" width="13.5703125" style="6" bestFit="1" customWidth="1"/>
    <col min="4" max="4" width="6" style="6" bestFit="1" customWidth="1"/>
    <col min="5" max="5" width="61.85546875" style="6" bestFit="1" customWidth="1"/>
    <col min="6" max="6" width="6.28515625" style="6" bestFit="1" customWidth="1"/>
    <col min="7" max="7" width="8.5703125" style="6" bestFit="1" customWidth="1"/>
    <col min="8" max="8" width="11.85546875" style="6" bestFit="1" customWidth="1"/>
    <col min="9" max="9" width="10.140625" style="6" bestFit="1" customWidth="1"/>
    <col min="10" max="10" width="8.28515625" style="6" bestFit="1" customWidth="1"/>
    <col min="11" max="12" width="6.5703125" style="6" bestFit="1" customWidth="1"/>
    <col min="13" max="13" width="10.28515625" style="6" bestFit="1" customWidth="1"/>
    <col min="14" max="14" width="10" style="6" bestFit="1" customWidth="1"/>
    <col min="15" max="16384" width="9.140625" style="6"/>
  </cols>
  <sheetData>
    <row r="1" spans="1:14" s="21" customFormat="1" x14ac:dyDescent="0.25">
      <c r="A1" s="20" t="s">
        <v>10</v>
      </c>
      <c r="B1" s="20" t="s">
        <v>70</v>
      </c>
      <c r="C1" s="20" t="s">
        <v>0</v>
      </c>
      <c r="D1" s="20" t="s">
        <v>1</v>
      </c>
      <c r="E1" s="20" t="s">
        <v>9</v>
      </c>
      <c r="F1" s="20" t="s">
        <v>50</v>
      </c>
      <c r="G1" s="20" t="s">
        <v>71</v>
      </c>
      <c r="H1" s="20" t="s">
        <v>72</v>
      </c>
      <c r="I1" s="20" t="s">
        <v>73</v>
      </c>
      <c r="J1" s="20" t="s">
        <v>51</v>
      </c>
      <c r="K1" s="20" t="s">
        <v>52</v>
      </c>
      <c r="L1" s="20" t="s">
        <v>53</v>
      </c>
      <c r="M1" s="20" t="s">
        <v>74</v>
      </c>
      <c r="N1" s="20" t="s">
        <v>75</v>
      </c>
    </row>
    <row r="2" spans="1:14" x14ac:dyDescent="0.25">
      <c r="A2" s="1">
        <v>4201</v>
      </c>
      <c r="B2" s="4">
        <v>4201</v>
      </c>
      <c r="C2" s="4" t="s">
        <v>49</v>
      </c>
      <c r="D2" s="10" t="s">
        <v>11</v>
      </c>
      <c r="E2" s="13"/>
      <c r="F2" s="13">
        <v>1</v>
      </c>
      <c r="G2" s="30">
        <v>4.93</v>
      </c>
      <c r="H2" s="30">
        <v>10.7</v>
      </c>
      <c r="I2" s="30">
        <v>55.6</v>
      </c>
      <c r="J2" s="30">
        <v>10.8</v>
      </c>
      <c r="K2" s="30">
        <v>15.5</v>
      </c>
      <c r="L2" s="30">
        <v>57.1</v>
      </c>
      <c r="M2" s="30">
        <f>G2*(43560/(5*10*L2))</f>
        <v>75.219194395796848</v>
      </c>
      <c r="N2" s="30">
        <f>(M2*(1-0.01*J2))/0.88</f>
        <v>76.244910683012264</v>
      </c>
    </row>
    <row r="3" spans="1:14" x14ac:dyDescent="0.25">
      <c r="A3" s="1">
        <v>4202</v>
      </c>
      <c r="B3" s="4">
        <v>4202</v>
      </c>
      <c r="C3" s="4" t="s">
        <v>8</v>
      </c>
      <c r="D3" s="10" t="s">
        <v>11</v>
      </c>
      <c r="E3" s="13" t="s">
        <v>14</v>
      </c>
      <c r="F3" s="13">
        <v>1</v>
      </c>
      <c r="G3" s="30">
        <v>6.47</v>
      </c>
      <c r="H3" s="30">
        <v>9.9</v>
      </c>
      <c r="I3" s="30">
        <v>57.9</v>
      </c>
      <c r="J3" s="30">
        <v>10.1</v>
      </c>
      <c r="K3" s="30">
        <v>13.7</v>
      </c>
      <c r="L3" s="30">
        <v>58.4</v>
      </c>
      <c r="M3" s="30">
        <f t="shared" ref="M3:M43" si="0">G3*(43560/(5*10*L3))</f>
        <v>96.518219178082191</v>
      </c>
      <c r="N3" s="30">
        <f t="shared" ref="N3:N43" si="1">(M3*(1-0.01*J3))/0.88</f>
        <v>98.602135273972607</v>
      </c>
    </row>
    <row r="4" spans="1:14" x14ac:dyDescent="0.25">
      <c r="A4" s="1">
        <v>4203</v>
      </c>
      <c r="B4" s="4">
        <v>4203</v>
      </c>
      <c r="C4" s="4" t="s">
        <v>15</v>
      </c>
      <c r="D4" s="17" t="s">
        <v>11</v>
      </c>
      <c r="E4" s="13"/>
      <c r="F4" s="13">
        <v>1</v>
      </c>
      <c r="G4" s="30">
        <v>7.79</v>
      </c>
      <c r="H4" s="30">
        <v>8.98</v>
      </c>
      <c r="I4" s="30">
        <v>53.8</v>
      </c>
      <c r="J4" s="30">
        <v>9.6</v>
      </c>
      <c r="K4" s="30">
        <v>12.6</v>
      </c>
      <c r="L4" s="30">
        <v>54.7</v>
      </c>
      <c r="M4" s="30">
        <f t="shared" si="0"/>
        <v>124.07034734917734</v>
      </c>
      <c r="N4" s="30">
        <f t="shared" si="1"/>
        <v>127.454084095064</v>
      </c>
    </row>
    <row r="5" spans="1:14" x14ac:dyDescent="0.25">
      <c r="A5" s="1">
        <v>4204</v>
      </c>
      <c r="B5" s="4">
        <v>4204</v>
      </c>
      <c r="C5" s="4" t="s">
        <v>24</v>
      </c>
      <c r="D5" s="10" t="s">
        <v>17</v>
      </c>
      <c r="E5" s="13" t="s">
        <v>25</v>
      </c>
      <c r="F5" s="13">
        <v>1</v>
      </c>
      <c r="G5" s="30">
        <v>8.1</v>
      </c>
      <c r="H5" s="30">
        <v>9.76</v>
      </c>
      <c r="I5" s="30">
        <v>56.7</v>
      </c>
      <c r="J5" s="30">
        <v>9.6</v>
      </c>
      <c r="K5" s="30">
        <v>12.1</v>
      </c>
      <c r="L5" s="30">
        <v>57.2</v>
      </c>
      <c r="M5" s="30">
        <f t="shared" si="0"/>
        <v>123.36923076923075</v>
      </c>
      <c r="N5" s="30">
        <f t="shared" si="1"/>
        <v>126.73384615384614</v>
      </c>
    </row>
    <row r="6" spans="1:14" x14ac:dyDescent="0.25">
      <c r="A6" s="1">
        <v>4205</v>
      </c>
      <c r="B6" s="4">
        <v>4205</v>
      </c>
      <c r="C6" s="4" t="s">
        <v>26</v>
      </c>
      <c r="D6" s="10" t="s">
        <v>16</v>
      </c>
      <c r="E6" s="13" t="s">
        <v>27</v>
      </c>
      <c r="F6" s="13">
        <v>1</v>
      </c>
      <c r="G6" s="30">
        <v>6.11</v>
      </c>
      <c r="H6" s="30">
        <v>8.99</v>
      </c>
      <c r="I6" s="30">
        <v>53.3</v>
      </c>
      <c r="J6" s="30">
        <v>9.1999999999999993</v>
      </c>
      <c r="K6" s="30">
        <v>13.2</v>
      </c>
      <c r="L6" s="30">
        <v>53.8</v>
      </c>
      <c r="M6" s="30">
        <f t="shared" si="0"/>
        <v>98.941115241635686</v>
      </c>
      <c r="N6" s="30">
        <f t="shared" si="1"/>
        <v>102.08924163568773</v>
      </c>
    </row>
    <row r="7" spans="1:14" x14ac:dyDescent="0.25">
      <c r="A7" s="1">
        <v>4206</v>
      </c>
      <c r="B7" s="4">
        <v>4206</v>
      </c>
      <c r="C7" s="4" t="s">
        <v>28</v>
      </c>
      <c r="D7" s="10" t="s">
        <v>11</v>
      </c>
      <c r="E7" s="13" t="s">
        <v>29</v>
      </c>
      <c r="F7" s="13">
        <v>1</v>
      </c>
      <c r="G7" s="30">
        <v>7.3</v>
      </c>
      <c r="H7" s="30">
        <v>9.76</v>
      </c>
      <c r="I7" s="30">
        <v>57.1</v>
      </c>
      <c r="J7" s="30">
        <v>9.9</v>
      </c>
      <c r="K7" s="30">
        <v>13</v>
      </c>
      <c r="L7" s="30">
        <v>57.8</v>
      </c>
      <c r="M7" s="30">
        <f t="shared" si="0"/>
        <v>110.03044982698961</v>
      </c>
      <c r="N7" s="30">
        <f t="shared" si="1"/>
        <v>112.65617647058822</v>
      </c>
    </row>
    <row r="8" spans="1:14" x14ac:dyDescent="0.25">
      <c r="A8" s="1">
        <v>4207</v>
      </c>
      <c r="B8" s="4">
        <v>4207</v>
      </c>
      <c r="C8" s="4" t="s">
        <v>32</v>
      </c>
      <c r="D8" s="10" t="s">
        <v>11</v>
      </c>
      <c r="E8" s="13" t="s">
        <v>33</v>
      </c>
      <c r="F8" s="13">
        <v>1</v>
      </c>
      <c r="G8" s="30">
        <v>7.28</v>
      </c>
      <c r="H8" s="30">
        <v>9.5</v>
      </c>
      <c r="I8" s="30">
        <v>56.7</v>
      </c>
      <c r="J8" s="30">
        <v>9.8000000000000007</v>
      </c>
      <c r="K8" s="30">
        <v>13.9</v>
      </c>
      <c r="L8" s="30">
        <v>56.8</v>
      </c>
      <c r="M8" s="30">
        <f t="shared" si="0"/>
        <v>111.66084507042254</v>
      </c>
      <c r="N8" s="30">
        <f t="shared" si="1"/>
        <v>114.45236619718311</v>
      </c>
    </row>
    <row r="9" spans="1:14" x14ac:dyDescent="0.25">
      <c r="A9" s="1">
        <v>4208</v>
      </c>
      <c r="B9" s="4">
        <v>4208</v>
      </c>
      <c r="C9" s="4" t="s">
        <v>34</v>
      </c>
      <c r="D9" s="10" t="s">
        <v>11</v>
      </c>
      <c r="E9" s="13" t="s">
        <v>35</v>
      </c>
      <c r="F9" s="13">
        <v>1</v>
      </c>
      <c r="G9" s="30">
        <v>6.69</v>
      </c>
      <c r="H9" s="30">
        <v>9.61</v>
      </c>
      <c r="I9" s="30">
        <v>54.9</v>
      </c>
      <c r="J9" s="30">
        <v>9.6999999999999993</v>
      </c>
      <c r="K9" s="30">
        <v>13.6</v>
      </c>
      <c r="L9" s="30">
        <v>55.8</v>
      </c>
      <c r="M9" s="30">
        <f t="shared" si="0"/>
        <v>104.45032258064516</v>
      </c>
      <c r="N9" s="30">
        <f t="shared" si="1"/>
        <v>107.1802741935484</v>
      </c>
    </row>
    <row r="10" spans="1:14" x14ac:dyDescent="0.25">
      <c r="A10" s="1">
        <v>4209</v>
      </c>
      <c r="B10" s="4">
        <v>4209</v>
      </c>
      <c r="C10" s="4" t="s">
        <v>36</v>
      </c>
      <c r="D10" s="18" t="s">
        <v>11</v>
      </c>
      <c r="E10" s="13" t="s">
        <v>37</v>
      </c>
      <c r="F10" s="13">
        <v>1</v>
      </c>
      <c r="G10" s="30">
        <v>7.4</v>
      </c>
      <c r="H10" s="30">
        <v>10.4</v>
      </c>
      <c r="I10" s="30">
        <v>55</v>
      </c>
      <c r="J10" s="30">
        <v>10.7</v>
      </c>
      <c r="K10" s="30">
        <v>12.5</v>
      </c>
      <c r="L10" s="30">
        <v>56.6</v>
      </c>
      <c r="M10" s="30">
        <f t="shared" si="0"/>
        <v>113.90247349823322</v>
      </c>
      <c r="N10" s="30">
        <f t="shared" si="1"/>
        <v>115.58512367491167</v>
      </c>
    </row>
    <row r="11" spans="1:14" x14ac:dyDescent="0.25">
      <c r="A11" s="1">
        <v>4210</v>
      </c>
      <c r="B11" s="4">
        <v>4210</v>
      </c>
      <c r="C11" s="4" t="s">
        <v>42</v>
      </c>
      <c r="D11" s="18" t="s">
        <v>11</v>
      </c>
      <c r="E11" s="13" t="s">
        <v>35</v>
      </c>
      <c r="F11" s="13">
        <v>1</v>
      </c>
      <c r="G11" s="30">
        <v>7.75</v>
      </c>
      <c r="H11" s="30">
        <v>9.5399999999999991</v>
      </c>
      <c r="I11" s="30">
        <v>55.3</v>
      </c>
      <c r="J11" s="30">
        <v>9.8000000000000007</v>
      </c>
      <c r="K11" s="30">
        <v>12.4</v>
      </c>
      <c r="L11" s="30">
        <v>56</v>
      </c>
      <c r="M11" s="30">
        <f t="shared" si="0"/>
        <v>120.56785714285714</v>
      </c>
      <c r="N11" s="30">
        <f t="shared" si="1"/>
        <v>123.58205357142857</v>
      </c>
    </row>
    <row r="12" spans="1:14" x14ac:dyDescent="0.25">
      <c r="A12" s="1">
        <v>4211</v>
      </c>
      <c r="B12" s="4">
        <v>4211</v>
      </c>
      <c r="C12" s="4" t="s">
        <v>43</v>
      </c>
      <c r="D12" s="10" t="s">
        <v>16</v>
      </c>
      <c r="E12" s="13" t="s">
        <v>44</v>
      </c>
      <c r="F12" s="13">
        <v>1</v>
      </c>
      <c r="G12" s="30">
        <v>5.47</v>
      </c>
      <c r="H12" s="30">
        <v>8.92</v>
      </c>
      <c r="I12" s="30">
        <v>54</v>
      </c>
      <c r="J12" s="30">
        <v>9.1999999999999993</v>
      </c>
      <c r="K12" s="30">
        <v>12.7</v>
      </c>
      <c r="L12" s="30">
        <v>54.5</v>
      </c>
      <c r="M12" s="30">
        <f t="shared" si="0"/>
        <v>87.439706422018347</v>
      </c>
      <c r="N12" s="30">
        <f t="shared" si="1"/>
        <v>90.221878899082569</v>
      </c>
    </row>
    <row r="13" spans="1:14" x14ac:dyDescent="0.25">
      <c r="A13" s="1">
        <v>4212</v>
      </c>
      <c r="B13" s="4">
        <v>4212</v>
      </c>
      <c r="C13" s="4" t="s">
        <v>45</v>
      </c>
      <c r="D13" s="10" t="s">
        <v>16</v>
      </c>
      <c r="E13" s="13" t="s">
        <v>46</v>
      </c>
      <c r="F13" s="13">
        <v>1</v>
      </c>
      <c r="G13" s="30">
        <v>9.3699999999999992</v>
      </c>
      <c r="H13" s="30">
        <v>9.7200000000000006</v>
      </c>
      <c r="I13" s="30">
        <v>57.6</v>
      </c>
      <c r="J13" s="30">
        <v>9.8000000000000007</v>
      </c>
      <c r="K13" s="30">
        <v>12.9</v>
      </c>
      <c r="L13" s="30">
        <v>58.6</v>
      </c>
      <c r="M13" s="30">
        <f t="shared" si="0"/>
        <v>139.30279863481226</v>
      </c>
      <c r="N13" s="30">
        <f t="shared" si="1"/>
        <v>142.78536860068257</v>
      </c>
    </row>
    <row r="14" spans="1:14" x14ac:dyDescent="0.25">
      <c r="A14" s="1">
        <v>4213</v>
      </c>
      <c r="B14" s="4">
        <v>4213</v>
      </c>
      <c r="C14" s="4" t="s">
        <v>47</v>
      </c>
      <c r="D14" s="10" t="s">
        <v>16</v>
      </c>
      <c r="E14" s="13"/>
      <c r="F14" s="13">
        <v>1</v>
      </c>
      <c r="G14" s="30">
        <v>8.01</v>
      </c>
      <c r="H14" s="30">
        <v>9.17</v>
      </c>
      <c r="I14" s="30">
        <v>56.1</v>
      </c>
      <c r="J14" s="30">
        <v>9.8000000000000007</v>
      </c>
      <c r="K14" s="30">
        <v>12.4</v>
      </c>
      <c r="L14" s="30">
        <v>57.2</v>
      </c>
      <c r="M14" s="30">
        <f t="shared" si="0"/>
        <v>121.99846153846153</v>
      </c>
      <c r="N14" s="30">
        <f t="shared" si="1"/>
        <v>125.04842307692306</v>
      </c>
    </row>
    <row r="15" spans="1:14" x14ac:dyDescent="0.25">
      <c r="A15" s="1">
        <v>4214</v>
      </c>
      <c r="B15" s="4">
        <v>4214</v>
      </c>
      <c r="C15" s="4" t="s">
        <v>48</v>
      </c>
      <c r="D15" s="10" t="s">
        <v>16</v>
      </c>
      <c r="E15" s="13"/>
      <c r="F15" s="13">
        <v>1</v>
      </c>
      <c r="G15" s="30">
        <v>8.5399999999999991</v>
      </c>
      <c r="H15" s="30">
        <v>9.75</v>
      </c>
      <c r="I15" s="30">
        <v>57</v>
      </c>
      <c r="J15" s="30">
        <v>9.5</v>
      </c>
      <c r="K15" s="30">
        <v>12.5</v>
      </c>
      <c r="L15" s="30">
        <v>57</v>
      </c>
      <c r="M15" s="30">
        <f t="shared" si="0"/>
        <v>130.52715789473683</v>
      </c>
      <c r="N15" s="30">
        <f t="shared" si="1"/>
        <v>134.23531578947367</v>
      </c>
    </row>
    <row r="16" spans="1:14" x14ac:dyDescent="0.25">
      <c r="A16" s="1">
        <v>2501</v>
      </c>
      <c r="B16" s="4">
        <v>4201</v>
      </c>
      <c r="C16" s="4" t="s">
        <v>49</v>
      </c>
      <c r="D16" s="10" t="s">
        <v>11</v>
      </c>
      <c r="E16" s="13"/>
      <c r="F16" s="13">
        <v>2</v>
      </c>
      <c r="G16" s="30">
        <v>5.37</v>
      </c>
      <c r="H16" s="30">
        <v>10.7</v>
      </c>
      <c r="I16" s="30">
        <v>56.6</v>
      </c>
      <c r="J16" s="30">
        <v>10.9</v>
      </c>
      <c r="K16" s="30">
        <v>14.7</v>
      </c>
      <c r="L16" s="30">
        <v>57.1</v>
      </c>
      <c r="M16" s="30">
        <f t="shared" si="0"/>
        <v>81.93246935201401</v>
      </c>
      <c r="N16" s="30">
        <f t="shared" si="1"/>
        <v>82.956625218914198</v>
      </c>
    </row>
    <row r="17" spans="1:14" x14ac:dyDescent="0.25">
      <c r="A17" s="1">
        <v>2509</v>
      </c>
      <c r="B17" s="4">
        <v>4202</v>
      </c>
      <c r="C17" s="4" t="s">
        <v>8</v>
      </c>
      <c r="D17" s="10" t="s">
        <v>11</v>
      </c>
      <c r="E17" s="13" t="s">
        <v>14</v>
      </c>
      <c r="F17" s="13">
        <v>2</v>
      </c>
      <c r="G17" s="30">
        <v>6.09</v>
      </c>
      <c r="H17" s="30">
        <v>10.4</v>
      </c>
      <c r="I17" s="30">
        <v>58.6</v>
      </c>
      <c r="J17" s="30">
        <v>11</v>
      </c>
      <c r="K17" s="30">
        <v>13.4</v>
      </c>
      <c r="L17" s="30">
        <v>58.5</v>
      </c>
      <c r="M17" s="30">
        <f t="shared" si="0"/>
        <v>90.694153846153853</v>
      </c>
      <c r="N17" s="30">
        <f t="shared" si="1"/>
        <v>91.72476923076924</v>
      </c>
    </row>
    <row r="18" spans="1:14" x14ac:dyDescent="0.25">
      <c r="A18" s="1">
        <v>2512</v>
      </c>
      <c r="B18" s="4">
        <v>4203</v>
      </c>
      <c r="C18" s="4" t="s">
        <v>15</v>
      </c>
      <c r="D18" s="17" t="s">
        <v>11</v>
      </c>
      <c r="E18" s="13"/>
      <c r="F18" s="13">
        <v>2</v>
      </c>
      <c r="G18" s="30">
        <v>7.52</v>
      </c>
      <c r="H18" s="30">
        <v>8.98</v>
      </c>
      <c r="I18" s="30">
        <v>52.6</v>
      </c>
      <c r="J18" s="30">
        <v>9.8000000000000007</v>
      </c>
      <c r="K18" s="30">
        <v>12.7</v>
      </c>
      <c r="L18" s="30">
        <v>53.5</v>
      </c>
      <c r="M18" s="30">
        <f t="shared" si="0"/>
        <v>122.45652336448597</v>
      </c>
      <c r="N18" s="30">
        <f t="shared" si="1"/>
        <v>125.51793644859814</v>
      </c>
    </row>
    <row r="19" spans="1:14" x14ac:dyDescent="0.25">
      <c r="A19" s="1">
        <v>2504</v>
      </c>
      <c r="B19" s="4">
        <v>4204</v>
      </c>
      <c r="C19" s="4" t="s">
        <v>24</v>
      </c>
      <c r="D19" s="10" t="s">
        <v>17</v>
      </c>
      <c r="E19" s="13" t="s">
        <v>25</v>
      </c>
      <c r="F19" s="13">
        <v>2</v>
      </c>
      <c r="G19" s="30">
        <v>9.56</v>
      </c>
      <c r="H19" s="30">
        <v>9.6999999999999993</v>
      </c>
      <c r="I19" s="30">
        <v>55.8</v>
      </c>
      <c r="J19" s="30">
        <v>9.5</v>
      </c>
      <c r="K19" s="30">
        <v>11.7</v>
      </c>
      <c r="L19" s="30">
        <v>56.8</v>
      </c>
      <c r="M19" s="30">
        <f t="shared" si="0"/>
        <v>146.63154929577465</v>
      </c>
      <c r="N19" s="30">
        <f t="shared" si="1"/>
        <v>150.79721830985918</v>
      </c>
    </row>
    <row r="20" spans="1:14" x14ac:dyDescent="0.25">
      <c r="A20" s="1">
        <v>2510</v>
      </c>
      <c r="B20" s="4">
        <v>4205</v>
      </c>
      <c r="C20" s="4" t="s">
        <v>26</v>
      </c>
      <c r="D20" s="10" t="s">
        <v>16</v>
      </c>
      <c r="E20" s="13" t="s">
        <v>27</v>
      </c>
      <c r="F20" s="13">
        <v>2</v>
      </c>
      <c r="G20" s="30">
        <v>7.83</v>
      </c>
      <c r="H20" s="30">
        <v>9.5500000000000007</v>
      </c>
      <c r="I20" s="30">
        <v>52.7</v>
      </c>
      <c r="J20" s="30">
        <v>9.4</v>
      </c>
      <c r="K20" s="30">
        <v>12.4</v>
      </c>
      <c r="L20" s="30">
        <v>53.8</v>
      </c>
      <c r="M20" s="30">
        <f t="shared" si="0"/>
        <v>126.79360594795538</v>
      </c>
      <c r="N20" s="30">
        <f t="shared" si="1"/>
        <v>130.53978066914499</v>
      </c>
    </row>
    <row r="21" spans="1:14" x14ac:dyDescent="0.25">
      <c r="A21" s="1">
        <v>2503</v>
      </c>
      <c r="B21" s="4">
        <v>4206</v>
      </c>
      <c r="C21" s="4" t="s">
        <v>28</v>
      </c>
      <c r="D21" s="10" t="s">
        <v>11</v>
      </c>
      <c r="E21" s="13" t="s">
        <v>29</v>
      </c>
      <c r="F21" s="13">
        <v>2</v>
      </c>
      <c r="G21" s="30">
        <v>8.5</v>
      </c>
      <c r="H21" s="30">
        <v>10</v>
      </c>
      <c r="I21" s="30">
        <v>53.4</v>
      </c>
      <c r="J21" s="30">
        <v>9.1</v>
      </c>
      <c r="K21" s="30">
        <v>12.3</v>
      </c>
      <c r="L21" s="30">
        <v>55.2</v>
      </c>
      <c r="M21" s="30">
        <f t="shared" si="0"/>
        <v>134.15217391304347</v>
      </c>
      <c r="N21" s="30">
        <f t="shared" si="1"/>
        <v>138.57309782608695</v>
      </c>
    </row>
    <row r="22" spans="1:14" x14ac:dyDescent="0.25">
      <c r="A22" s="1">
        <v>2514</v>
      </c>
      <c r="B22" s="4">
        <v>4207</v>
      </c>
      <c r="C22" s="4" t="s">
        <v>32</v>
      </c>
      <c r="D22" s="10" t="s">
        <v>11</v>
      </c>
      <c r="E22" s="13" t="s">
        <v>33</v>
      </c>
      <c r="F22" s="13">
        <v>2</v>
      </c>
      <c r="G22" s="30">
        <v>7.54</v>
      </c>
      <c r="H22" s="30">
        <v>9.27</v>
      </c>
      <c r="I22" s="30">
        <v>56.2</v>
      </c>
      <c r="J22" s="30">
        <v>9.8000000000000007</v>
      </c>
      <c r="K22" s="30">
        <v>13.3</v>
      </c>
      <c r="L22" s="30">
        <v>56.8</v>
      </c>
      <c r="M22" s="30">
        <f t="shared" si="0"/>
        <v>115.64873239436619</v>
      </c>
      <c r="N22" s="30">
        <f t="shared" si="1"/>
        <v>118.53995070422535</v>
      </c>
    </row>
    <row r="23" spans="1:14" x14ac:dyDescent="0.25">
      <c r="A23" s="1">
        <v>2513</v>
      </c>
      <c r="B23" s="4">
        <v>4208</v>
      </c>
      <c r="C23" s="4" t="s">
        <v>34</v>
      </c>
      <c r="D23" s="10" t="s">
        <v>11</v>
      </c>
      <c r="E23" s="13" t="s">
        <v>35</v>
      </c>
      <c r="F23" s="13">
        <v>2</v>
      </c>
      <c r="G23" s="30">
        <v>7.28</v>
      </c>
      <c r="H23" s="30">
        <v>9.16</v>
      </c>
      <c r="I23" s="30">
        <v>54.1</v>
      </c>
      <c r="J23" s="30">
        <v>9.6999999999999993</v>
      </c>
      <c r="K23" s="30">
        <v>12.8</v>
      </c>
      <c r="L23" s="30">
        <v>55.5</v>
      </c>
      <c r="M23" s="30">
        <f t="shared" si="0"/>
        <v>114.27632432432432</v>
      </c>
      <c r="N23" s="30">
        <f t="shared" si="1"/>
        <v>117.2630918918919</v>
      </c>
    </row>
    <row r="24" spans="1:14" x14ac:dyDescent="0.25">
      <c r="A24" s="1">
        <v>2507</v>
      </c>
      <c r="B24" s="4">
        <v>4209</v>
      </c>
      <c r="C24" s="4" t="s">
        <v>36</v>
      </c>
      <c r="D24" s="18" t="s">
        <v>11</v>
      </c>
      <c r="E24" s="13" t="s">
        <v>37</v>
      </c>
      <c r="F24" s="13">
        <v>2</v>
      </c>
      <c r="G24" s="30">
        <v>8.11</v>
      </c>
      <c r="H24" s="30">
        <v>9.7200000000000006</v>
      </c>
      <c r="I24" s="30">
        <v>54.9</v>
      </c>
      <c r="J24" s="30">
        <v>10</v>
      </c>
      <c r="K24" s="30">
        <v>13</v>
      </c>
      <c r="L24" s="30">
        <v>56.5</v>
      </c>
      <c r="M24" s="30">
        <f t="shared" si="0"/>
        <v>125.05189380530972</v>
      </c>
      <c r="N24" s="30">
        <f t="shared" si="1"/>
        <v>127.89398230088494</v>
      </c>
    </row>
    <row r="25" spans="1:14" x14ac:dyDescent="0.25">
      <c r="A25" s="1">
        <v>2505</v>
      </c>
      <c r="B25" s="4">
        <v>4210</v>
      </c>
      <c r="C25" s="4" t="s">
        <v>42</v>
      </c>
      <c r="D25" s="18" t="s">
        <v>11</v>
      </c>
      <c r="E25" s="13" t="s">
        <v>35</v>
      </c>
      <c r="F25" s="13">
        <v>2</v>
      </c>
      <c r="G25" s="30">
        <v>8.1</v>
      </c>
      <c r="H25" s="30">
        <v>9</v>
      </c>
      <c r="I25" s="30">
        <v>53.1</v>
      </c>
      <c r="J25" s="30">
        <v>9.9</v>
      </c>
      <c r="K25" s="30">
        <v>12.4</v>
      </c>
      <c r="L25" s="30">
        <v>55.6</v>
      </c>
      <c r="M25" s="30">
        <f t="shared" si="0"/>
        <v>126.91942446043166</v>
      </c>
      <c r="N25" s="30">
        <f t="shared" si="1"/>
        <v>129.94818345323742</v>
      </c>
    </row>
    <row r="26" spans="1:14" x14ac:dyDescent="0.25">
      <c r="A26" s="1">
        <v>2508</v>
      </c>
      <c r="B26" s="4">
        <v>4211</v>
      </c>
      <c r="C26" s="4" t="s">
        <v>43</v>
      </c>
      <c r="D26" s="10" t="s">
        <v>16</v>
      </c>
      <c r="E26" s="13" t="s">
        <v>44</v>
      </c>
      <c r="F26" s="13">
        <v>2</v>
      </c>
      <c r="G26" s="30">
        <v>5.19</v>
      </c>
      <c r="H26" s="30">
        <v>9.31</v>
      </c>
      <c r="I26" s="30">
        <v>54.4</v>
      </c>
      <c r="J26" s="30">
        <v>9.8000000000000007</v>
      </c>
      <c r="K26" s="30">
        <v>12.9</v>
      </c>
      <c r="L26" s="30">
        <v>54.3</v>
      </c>
      <c r="M26" s="30">
        <f t="shared" si="0"/>
        <v>83.269392265193375</v>
      </c>
      <c r="N26" s="30">
        <f t="shared" si="1"/>
        <v>85.3511270718232</v>
      </c>
    </row>
    <row r="27" spans="1:14" x14ac:dyDescent="0.25">
      <c r="A27" s="1">
        <v>2502</v>
      </c>
      <c r="B27" s="4">
        <v>4212</v>
      </c>
      <c r="C27" s="4" t="s">
        <v>45</v>
      </c>
      <c r="D27" s="10" t="s">
        <v>16</v>
      </c>
      <c r="E27" s="13" t="s">
        <v>46</v>
      </c>
      <c r="F27" s="13">
        <v>2</v>
      </c>
      <c r="G27" s="30">
        <v>9.23</v>
      </c>
      <c r="H27" s="30">
        <v>9.91</v>
      </c>
      <c r="I27" s="30">
        <v>55.9</v>
      </c>
      <c r="J27" s="30">
        <v>9.4</v>
      </c>
      <c r="K27" s="30">
        <v>12.8</v>
      </c>
      <c r="L27" s="30">
        <v>57.7</v>
      </c>
      <c r="M27" s="30">
        <f t="shared" si="0"/>
        <v>139.36180242634316</v>
      </c>
      <c r="N27" s="30">
        <f t="shared" si="1"/>
        <v>143.47931022530332</v>
      </c>
    </row>
    <row r="28" spans="1:14" x14ac:dyDescent="0.25">
      <c r="A28" s="1">
        <v>2511</v>
      </c>
      <c r="B28" s="4">
        <v>4213</v>
      </c>
      <c r="C28" s="4" t="s">
        <v>47</v>
      </c>
      <c r="D28" s="10" t="s">
        <v>16</v>
      </c>
      <c r="E28" s="13"/>
      <c r="F28" s="13">
        <v>2</v>
      </c>
      <c r="G28" s="30">
        <v>8.27</v>
      </c>
      <c r="H28" s="30">
        <v>9.42</v>
      </c>
      <c r="I28" s="30">
        <v>57.5</v>
      </c>
      <c r="J28" s="30">
        <v>9.1999999999999993</v>
      </c>
      <c r="K28" s="30">
        <v>12.3</v>
      </c>
      <c r="L28" s="30">
        <v>57.4</v>
      </c>
      <c r="M28" s="30">
        <f t="shared" si="0"/>
        <v>125.5195818815331</v>
      </c>
      <c r="N28" s="30">
        <f t="shared" si="1"/>
        <v>129.51338675958189</v>
      </c>
    </row>
    <row r="29" spans="1:14" x14ac:dyDescent="0.25">
      <c r="A29" s="1">
        <v>2506</v>
      </c>
      <c r="B29" s="4">
        <v>4214</v>
      </c>
      <c r="C29" s="4" t="s">
        <v>48</v>
      </c>
      <c r="D29" s="10" t="s">
        <v>16</v>
      </c>
      <c r="E29" s="13"/>
      <c r="F29" s="13">
        <v>2</v>
      </c>
      <c r="G29" s="30">
        <v>9.26</v>
      </c>
      <c r="H29" s="30">
        <v>9.75</v>
      </c>
      <c r="I29" s="30">
        <v>55.9</v>
      </c>
      <c r="J29" s="30">
        <v>9.9</v>
      </c>
      <c r="K29" s="30">
        <v>12.2</v>
      </c>
      <c r="L29" s="30">
        <v>56.8</v>
      </c>
      <c r="M29" s="30">
        <f t="shared" si="0"/>
        <v>142.03014084507041</v>
      </c>
      <c r="N29" s="30">
        <f t="shared" si="1"/>
        <v>145.41949647887321</v>
      </c>
    </row>
    <row r="30" spans="1:14" x14ac:dyDescent="0.25">
      <c r="A30" s="1">
        <v>2610</v>
      </c>
      <c r="B30" s="4">
        <v>4201</v>
      </c>
      <c r="C30" s="4" t="s">
        <v>49</v>
      </c>
      <c r="D30" s="10" t="s">
        <v>11</v>
      </c>
      <c r="E30" s="13"/>
      <c r="F30" s="13">
        <v>3</v>
      </c>
      <c r="G30" s="30">
        <v>4.34</v>
      </c>
      <c r="H30" s="30">
        <v>9.98</v>
      </c>
      <c r="I30" s="30">
        <v>56.3</v>
      </c>
      <c r="J30" s="30">
        <v>9.5</v>
      </c>
      <c r="K30" s="30">
        <v>14.7</v>
      </c>
      <c r="L30" s="30">
        <v>56.9</v>
      </c>
      <c r="M30" s="30">
        <f t="shared" si="0"/>
        <v>66.450052724077324</v>
      </c>
      <c r="N30" s="30">
        <f t="shared" si="1"/>
        <v>68.337838312829518</v>
      </c>
    </row>
    <row r="31" spans="1:14" x14ac:dyDescent="0.25">
      <c r="A31" s="1">
        <v>2606</v>
      </c>
      <c r="B31" s="4">
        <v>4202</v>
      </c>
      <c r="C31" s="4" t="s">
        <v>8</v>
      </c>
      <c r="D31" s="10" t="s">
        <v>11</v>
      </c>
      <c r="E31" s="13" t="s">
        <v>14</v>
      </c>
      <c r="F31" s="13">
        <v>3</v>
      </c>
      <c r="G31" s="30">
        <v>5.1100000000000003</v>
      </c>
      <c r="H31" s="30">
        <v>9.39</v>
      </c>
      <c r="I31" s="30">
        <v>57.4</v>
      </c>
      <c r="J31" s="30">
        <v>9.5</v>
      </c>
      <c r="K31" s="30">
        <v>14.7</v>
      </c>
      <c r="L31" s="30">
        <v>58</v>
      </c>
      <c r="M31" s="30">
        <f t="shared" si="0"/>
        <v>76.75572413793104</v>
      </c>
      <c r="N31" s="30">
        <f t="shared" si="1"/>
        <v>78.936284482758623</v>
      </c>
    </row>
    <row r="32" spans="1:14" x14ac:dyDescent="0.25">
      <c r="A32" s="1">
        <v>2614</v>
      </c>
      <c r="B32" s="4">
        <v>4203</v>
      </c>
      <c r="C32" s="4" t="s">
        <v>15</v>
      </c>
      <c r="D32" s="17" t="s">
        <v>11</v>
      </c>
      <c r="E32" s="13"/>
      <c r="F32" s="13">
        <v>3</v>
      </c>
      <c r="G32" s="30">
        <v>4.9400000000000004</v>
      </c>
      <c r="H32" s="30">
        <v>8.81</v>
      </c>
      <c r="I32" s="30">
        <v>54.3</v>
      </c>
      <c r="J32" s="30">
        <v>8.8000000000000007</v>
      </c>
      <c r="K32" s="30">
        <v>13.4</v>
      </c>
      <c r="L32" s="30">
        <v>54.7</v>
      </c>
      <c r="M32" s="30">
        <f t="shared" si="0"/>
        <v>78.67875685557587</v>
      </c>
      <c r="N32" s="30">
        <f t="shared" si="1"/>
        <v>81.539802559414994</v>
      </c>
    </row>
    <row r="33" spans="1:14" x14ac:dyDescent="0.25">
      <c r="A33" s="1">
        <v>2612</v>
      </c>
      <c r="B33" s="4">
        <v>4204</v>
      </c>
      <c r="C33" s="4" t="s">
        <v>24</v>
      </c>
      <c r="D33" s="10" t="s">
        <v>17</v>
      </c>
      <c r="E33" s="13" t="s">
        <v>25</v>
      </c>
      <c r="F33" s="13">
        <v>3</v>
      </c>
      <c r="G33" s="30">
        <v>6.1</v>
      </c>
      <c r="H33" s="30">
        <v>9.5500000000000007</v>
      </c>
      <c r="I33" s="30">
        <v>56.3</v>
      </c>
      <c r="J33" s="30">
        <v>10.4</v>
      </c>
      <c r="K33" s="30">
        <v>12.2</v>
      </c>
      <c r="L33" s="30">
        <v>56.9</v>
      </c>
      <c r="M33" s="30">
        <f t="shared" si="0"/>
        <v>93.397539543057988</v>
      </c>
      <c r="N33" s="30">
        <f t="shared" si="1"/>
        <v>95.095676625659053</v>
      </c>
    </row>
    <row r="34" spans="1:14" x14ac:dyDescent="0.25">
      <c r="A34" s="1">
        <v>2613</v>
      </c>
      <c r="B34" s="4">
        <v>4205</v>
      </c>
      <c r="C34" s="4" t="s">
        <v>26</v>
      </c>
      <c r="D34" s="10" t="s">
        <v>16</v>
      </c>
      <c r="E34" s="13" t="s">
        <v>27</v>
      </c>
      <c r="F34" s="13">
        <v>3</v>
      </c>
      <c r="G34" s="30">
        <v>5.35</v>
      </c>
      <c r="H34" s="30">
        <v>16.600000000000001</v>
      </c>
      <c r="I34" s="30">
        <v>52.5</v>
      </c>
      <c r="J34" s="30">
        <v>10.199999999999999</v>
      </c>
      <c r="K34" s="30">
        <v>13.9</v>
      </c>
      <c r="L34" s="30">
        <v>53.2</v>
      </c>
      <c r="M34" s="30">
        <f t="shared" si="0"/>
        <v>87.611278195488723</v>
      </c>
      <c r="N34" s="30">
        <f t="shared" si="1"/>
        <v>89.403327067669167</v>
      </c>
    </row>
    <row r="35" spans="1:14" x14ac:dyDescent="0.25">
      <c r="A35" s="1">
        <v>2601</v>
      </c>
      <c r="B35" s="4">
        <v>4206</v>
      </c>
      <c r="C35" s="4" t="s">
        <v>28</v>
      </c>
      <c r="D35" s="10" t="s">
        <v>11</v>
      </c>
      <c r="E35" s="13" t="s">
        <v>29</v>
      </c>
      <c r="F35" s="13">
        <v>3</v>
      </c>
      <c r="G35" s="30">
        <v>8.16</v>
      </c>
      <c r="H35" s="30">
        <v>10.8</v>
      </c>
      <c r="I35" s="30">
        <v>54.8</v>
      </c>
      <c r="J35" s="30">
        <v>11.2</v>
      </c>
      <c r="K35" s="30">
        <v>12.1</v>
      </c>
      <c r="L35" s="30">
        <v>55.6</v>
      </c>
      <c r="M35" s="30">
        <f t="shared" si="0"/>
        <v>127.85956834532375</v>
      </c>
      <c r="N35" s="30">
        <f t="shared" si="1"/>
        <v>129.02192805755396</v>
      </c>
    </row>
    <row r="36" spans="1:14" x14ac:dyDescent="0.25">
      <c r="A36" s="1">
        <v>2611</v>
      </c>
      <c r="B36" s="4">
        <v>4207</v>
      </c>
      <c r="C36" s="4" t="s">
        <v>32</v>
      </c>
      <c r="D36" s="10" t="s">
        <v>11</v>
      </c>
      <c r="E36" s="13" t="s">
        <v>33</v>
      </c>
      <c r="F36" s="13">
        <v>3</v>
      </c>
      <c r="G36" s="30">
        <v>6.11</v>
      </c>
      <c r="H36" s="30">
        <v>9.26</v>
      </c>
      <c r="I36" s="30">
        <v>55.9</v>
      </c>
      <c r="J36" s="30">
        <v>9.3000000000000007</v>
      </c>
      <c r="K36" s="30">
        <v>12.2</v>
      </c>
      <c r="L36" s="30">
        <v>56.8</v>
      </c>
      <c r="M36" s="30">
        <f t="shared" si="0"/>
        <v>93.715352112676058</v>
      </c>
      <c r="N36" s="30">
        <f t="shared" si="1"/>
        <v>96.590709507042263</v>
      </c>
    </row>
    <row r="37" spans="1:14" x14ac:dyDescent="0.25">
      <c r="A37" s="1">
        <v>2607</v>
      </c>
      <c r="B37" s="4">
        <v>4208</v>
      </c>
      <c r="C37" s="4" t="s">
        <v>34</v>
      </c>
      <c r="D37" s="10" t="s">
        <v>11</v>
      </c>
      <c r="E37" s="13" t="s">
        <v>35</v>
      </c>
      <c r="F37" s="13">
        <v>3</v>
      </c>
      <c r="G37" s="30">
        <v>6.44</v>
      </c>
      <c r="H37" s="30">
        <v>9.6999999999999993</v>
      </c>
      <c r="I37" s="30">
        <v>55.5</v>
      </c>
      <c r="J37" s="30">
        <v>9.4</v>
      </c>
      <c r="K37" s="30">
        <v>13.3</v>
      </c>
      <c r="L37" s="30">
        <v>55.9</v>
      </c>
      <c r="M37" s="30">
        <f t="shared" si="0"/>
        <v>100.36722719141325</v>
      </c>
      <c r="N37" s="30">
        <f t="shared" si="1"/>
        <v>103.33262254025045</v>
      </c>
    </row>
    <row r="38" spans="1:14" x14ac:dyDescent="0.25">
      <c r="A38" s="1">
        <v>2603</v>
      </c>
      <c r="B38" s="4">
        <v>4209</v>
      </c>
      <c r="C38" s="4" t="s">
        <v>36</v>
      </c>
      <c r="D38" s="18" t="s">
        <v>11</v>
      </c>
      <c r="E38" s="13" t="s">
        <v>37</v>
      </c>
      <c r="F38" s="13">
        <v>3</v>
      </c>
      <c r="G38" s="30">
        <v>7.71</v>
      </c>
      <c r="H38" s="30">
        <v>9.5500000000000007</v>
      </c>
      <c r="I38" s="30">
        <v>55.3</v>
      </c>
      <c r="J38" s="30">
        <v>9.4</v>
      </c>
      <c r="K38" s="30">
        <v>11.8</v>
      </c>
      <c r="L38" s="30">
        <v>56.7</v>
      </c>
      <c r="M38" s="30">
        <f t="shared" si="0"/>
        <v>118.46476190476191</v>
      </c>
      <c r="N38" s="30">
        <f t="shared" si="1"/>
        <v>121.96485714285716</v>
      </c>
    </row>
    <row r="39" spans="1:14" x14ac:dyDescent="0.25">
      <c r="A39" s="1">
        <v>2605</v>
      </c>
      <c r="B39" s="4">
        <v>4210</v>
      </c>
      <c r="C39" s="4" t="s">
        <v>42</v>
      </c>
      <c r="D39" s="18" t="s">
        <v>11</v>
      </c>
      <c r="E39" s="13" t="s">
        <v>35</v>
      </c>
      <c r="F39" s="13">
        <v>3</v>
      </c>
      <c r="G39" s="30">
        <v>5.94</v>
      </c>
      <c r="H39" s="30">
        <v>9.15</v>
      </c>
      <c r="I39" s="30">
        <v>55.1</v>
      </c>
      <c r="J39" s="30">
        <v>9.6999999999999993</v>
      </c>
      <c r="K39" s="30">
        <v>13.3</v>
      </c>
      <c r="L39" s="30">
        <v>55.4</v>
      </c>
      <c r="M39" s="30">
        <f t="shared" si="0"/>
        <v>93.410252707581236</v>
      </c>
      <c r="N39" s="30">
        <f t="shared" si="1"/>
        <v>95.851657039711199</v>
      </c>
    </row>
    <row r="40" spans="1:14" x14ac:dyDescent="0.25">
      <c r="A40" s="1">
        <v>2604</v>
      </c>
      <c r="B40" s="4">
        <v>4211</v>
      </c>
      <c r="C40" s="4" t="s">
        <v>43</v>
      </c>
      <c r="D40" s="10" t="s">
        <v>16</v>
      </c>
      <c r="E40" s="13" t="s">
        <v>44</v>
      </c>
      <c r="F40" s="13">
        <v>3</v>
      </c>
      <c r="G40" s="30">
        <v>4.8099999999999996</v>
      </c>
      <c r="H40" s="30">
        <v>8.75</v>
      </c>
      <c r="I40" s="30">
        <v>53.1</v>
      </c>
      <c r="J40" s="30">
        <v>10</v>
      </c>
      <c r="K40" s="30">
        <v>12.7</v>
      </c>
      <c r="L40" s="30">
        <v>54.2</v>
      </c>
      <c r="M40" s="30">
        <f t="shared" si="0"/>
        <v>77.314981549815499</v>
      </c>
      <c r="N40" s="30">
        <f t="shared" si="1"/>
        <v>79.072140221402208</v>
      </c>
    </row>
    <row r="41" spans="1:14" x14ac:dyDescent="0.25">
      <c r="A41" s="1">
        <v>2608</v>
      </c>
      <c r="B41" s="4">
        <v>4212</v>
      </c>
      <c r="C41" s="4" t="s">
        <v>45</v>
      </c>
      <c r="D41" s="10" t="s">
        <v>16</v>
      </c>
      <c r="E41" s="13" t="s">
        <v>46</v>
      </c>
      <c r="F41" s="13">
        <v>3</v>
      </c>
      <c r="G41" s="30">
        <v>7.42</v>
      </c>
      <c r="H41" s="30">
        <v>10.199999999999999</v>
      </c>
      <c r="I41" s="30">
        <v>58.2</v>
      </c>
      <c r="J41" s="30">
        <v>10</v>
      </c>
      <c r="K41" s="30">
        <v>14</v>
      </c>
      <c r="L41" s="30">
        <v>58.2</v>
      </c>
      <c r="M41" s="30">
        <f t="shared" si="0"/>
        <v>111.07051546391753</v>
      </c>
      <c r="N41" s="30">
        <f t="shared" si="1"/>
        <v>113.59484536082476</v>
      </c>
    </row>
    <row r="42" spans="1:14" x14ac:dyDescent="0.25">
      <c r="A42" s="1">
        <v>2609</v>
      </c>
      <c r="B42" s="4">
        <v>4213</v>
      </c>
      <c r="C42" s="4" t="s">
        <v>47</v>
      </c>
      <c r="D42" s="10" t="s">
        <v>16</v>
      </c>
      <c r="E42" s="13"/>
      <c r="F42" s="13">
        <v>3</v>
      </c>
      <c r="G42" s="30">
        <v>7.31</v>
      </c>
      <c r="H42" s="30">
        <v>10.3</v>
      </c>
      <c r="I42" s="30">
        <v>58.4</v>
      </c>
      <c r="J42" s="30">
        <v>10.7</v>
      </c>
      <c r="K42" s="30">
        <v>12.3</v>
      </c>
      <c r="L42" s="30">
        <v>57.9</v>
      </c>
      <c r="M42" s="30">
        <f t="shared" si="0"/>
        <v>109.99088082901554</v>
      </c>
      <c r="N42" s="30">
        <f t="shared" si="1"/>
        <v>111.61574611398963</v>
      </c>
    </row>
    <row r="43" spans="1:14" x14ac:dyDescent="0.25">
      <c r="A43" s="1">
        <v>2602</v>
      </c>
      <c r="B43" s="4">
        <v>4214</v>
      </c>
      <c r="C43" s="4" t="s">
        <v>48</v>
      </c>
      <c r="D43" s="10" t="s">
        <v>16</v>
      </c>
      <c r="E43" s="13"/>
      <c r="F43" s="13">
        <v>3</v>
      </c>
      <c r="G43" s="30">
        <v>7.69</v>
      </c>
      <c r="H43" s="30">
        <v>10.1</v>
      </c>
      <c r="I43" s="30">
        <v>55.9</v>
      </c>
      <c r="J43" s="30">
        <v>9.6</v>
      </c>
      <c r="K43" s="30">
        <v>12.2</v>
      </c>
      <c r="L43" s="30">
        <v>56.1</v>
      </c>
      <c r="M43" s="30">
        <f t="shared" si="0"/>
        <v>119.42117647058824</v>
      </c>
      <c r="N43" s="30">
        <f t="shared" si="1"/>
        <v>122.67811764705883</v>
      </c>
    </row>
  </sheetData>
  <autoFilter ref="A1:N1" xr:uid="{00000000-0009-0000-0000-000001000000}"/>
  <printOptions horizontalCentered="1" verticalCentered="1"/>
  <pageMargins left="0" right="0" top="0" bottom="0"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3"/>
  <sheetViews>
    <sheetView tabSelected="1" workbookViewId="0">
      <selection activeCell="E2" sqref="E2"/>
    </sheetView>
  </sheetViews>
  <sheetFormatPr defaultRowHeight="15" x14ac:dyDescent="0.25"/>
  <cols>
    <col min="1" max="1" width="7.28515625" bestFit="1" customWidth="1"/>
    <col min="2" max="2" width="13.5703125" bestFit="1" customWidth="1"/>
    <col min="3" max="3" width="6" bestFit="1" customWidth="1"/>
    <col min="4" max="4" width="61.85546875" bestFit="1" customWidth="1"/>
    <col min="5" max="5" width="8.5703125" bestFit="1" customWidth="1"/>
    <col min="6" max="6" width="11.85546875" bestFit="1" customWidth="1"/>
    <col min="7" max="7" width="10.140625" bestFit="1" customWidth="1"/>
    <col min="8" max="8" width="8.28515625" bestFit="1" customWidth="1"/>
    <col min="9" max="10" width="7.85546875" bestFit="1" customWidth="1"/>
    <col min="11" max="11" width="10.28515625" bestFit="1" customWidth="1"/>
    <col min="12" max="12" width="9.42578125" bestFit="1" customWidth="1"/>
    <col min="13" max="13" width="2.28515625" customWidth="1"/>
    <col min="14" max="14" width="54.7109375" customWidth="1"/>
  </cols>
  <sheetData>
    <row r="1" spans="1:14" ht="25.5" x14ac:dyDescent="0.25">
      <c r="A1" s="20" t="s">
        <v>2</v>
      </c>
      <c r="B1" s="20" t="s">
        <v>0</v>
      </c>
      <c r="C1" s="20" t="s">
        <v>1</v>
      </c>
      <c r="D1" s="20" t="s">
        <v>9</v>
      </c>
      <c r="E1" s="20" t="s">
        <v>71</v>
      </c>
      <c r="F1" s="20" t="s">
        <v>72</v>
      </c>
      <c r="G1" s="20" t="s">
        <v>73</v>
      </c>
      <c r="H1" s="20" t="s">
        <v>51</v>
      </c>
      <c r="I1" s="20" t="s">
        <v>52</v>
      </c>
      <c r="J1" s="20" t="s">
        <v>53</v>
      </c>
      <c r="K1" s="20" t="s">
        <v>74</v>
      </c>
      <c r="L1" s="20" t="s">
        <v>75</v>
      </c>
      <c r="N1" s="44" t="s">
        <v>147</v>
      </c>
    </row>
    <row r="2" spans="1:14" x14ac:dyDescent="0.25">
      <c r="A2" s="4">
        <v>4201</v>
      </c>
      <c r="B2" s="4" t="s">
        <v>49</v>
      </c>
      <c r="C2" s="10" t="s">
        <v>11</v>
      </c>
      <c r="D2" s="13"/>
      <c r="E2" s="30">
        <v>4.88</v>
      </c>
      <c r="F2" s="30">
        <v>10.46</v>
      </c>
      <c r="G2" s="30">
        <v>56.1666667</v>
      </c>
      <c r="H2" s="30">
        <v>10.4</v>
      </c>
      <c r="I2" s="30">
        <v>14.966666699999999</v>
      </c>
      <c r="J2" s="30">
        <v>57.033333300000002</v>
      </c>
      <c r="K2" s="30">
        <v>74.533905000000004</v>
      </c>
      <c r="L2" s="30">
        <v>75.846457999999998</v>
      </c>
    </row>
    <row r="3" spans="1:14" x14ac:dyDescent="0.25">
      <c r="A3" s="4">
        <v>4202</v>
      </c>
      <c r="B3" s="4" t="s">
        <v>8</v>
      </c>
      <c r="C3" s="10" t="s">
        <v>11</v>
      </c>
      <c r="D3" s="13" t="s">
        <v>14</v>
      </c>
      <c r="E3" s="30">
        <v>5.89</v>
      </c>
      <c r="F3" s="30">
        <v>9.8966667000000008</v>
      </c>
      <c r="G3" s="30">
        <v>57.966666699999998</v>
      </c>
      <c r="H3" s="30">
        <v>10.199999999999999</v>
      </c>
      <c r="I3" s="30">
        <v>13.933333299999999</v>
      </c>
      <c r="J3" s="30">
        <v>58.3</v>
      </c>
      <c r="K3" s="30">
        <v>87.989366000000004</v>
      </c>
      <c r="L3" s="30">
        <v>89.754396</v>
      </c>
      <c r="N3" s="45" t="s">
        <v>148</v>
      </c>
    </row>
    <row r="4" spans="1:14" x14ac:dyDescent="0.25">
      <c r="A4" s="4">
        <v>4203</v>
      </c>
      <c r="B4" s="4" t="s">
        <v>15</v>
      </c>
      <c r="C4" s="17" t="s">
        <v>11</v>
      </c>
      <c r="D4" s="13"/>
      <c r="E4" s="30">
        <v>6.75</v>
      </c>
      <c r="F4" s="30">
        <v>8.9233332999999995</v>
      </c>
      <c r="G4" s="30">
        <v>53.566666699999999</v>
      </c>
      <c r="H4" s="30">
        <v>9.4</v>
      </c>
      <c r="I4" s="30">
        <v>12.9</v>
      </c>
      <c r="J4" s="30">
        <v>54.3</v>
      </c>
      <c r="K4" s="30">
        <v>108.401876</v>
      </c>
      <c r="L4" s="30">
        <v>111.503941</v>
      </c>
      <c r="N4" s="45" t="s">
        <v>149</v>
      </c>
    </row>
    <row r="5" spans="1:14" x14ac:dyDescent="0.25">
      <c r="A5" s="4">
        <v>4204</v>
      </c>
      <c r="B5" s="4" t="s">
        <v>24</v>
      </c>
      <c r="C5" s="10" t="s">
        <v>17</v>
      </c>
      <c r="D5" s="13" t="s">
        <v>25</v>
      </c>
      <c r="E5" s="30">
        <v>7.92</v>
      </c>
      <c r="F5" s="30">
        <v>9.67</v>
      </c>
      <c r="G5" s="30">
        <v>56.266666700000002</v>
      </c>
      <c r="H5" s="30">
        <v>9.8333332999999996</v>
      </c>
      <c r="I5" s="30">
        <v>12</v>
      </c>
      <c r="J5" s="30">
        <v>56.966666699999998</v>
      </c>
      <c r="K5" s="30">
        <v>121.132773</v>
      </c>
      <c r="L5" s="30">
        <v>124.20891399999999</v>
      </c>
      <c r="N5" s="45" t="s">
        <v>150</v>
      </c>
    </row>
    <row r="6" spans="1:14" x14ac:dyDescent="0.25">
      <c r="A6" s="4">
        <v>4205</v>
      </c>
      <c r="B6" s="4" t="s">
        <v>26</v>
      </c>
      <c r="C6" s="10" t="s">
        <v>16</v>
      </c>
      <c r="D6" s="13" t="s">
        <v>27</v>
      </c>
      <c r="E6" s="30">
        <v>6.43</v>
      </c>
      <c r="F6" s="30">
        <v>11.7133333</v>
      </c>
      <c r="G6" s="30">
        <v>52.8333333</v>
      </c>
      <c r="H6" s="30">
        <v>9.6</v>
      </c>
      <c r="I6" s="30">
        <v>13.1666667</v>
      </c>
      <c r="J6" s="30">
        <v>53.6</v>
      </c>
      <c r="K6" s="30">
        <v>104.448666</v>
      </c>
      <c r="L6" s="30">
        <v>107.344116</v>
      </c>
      <c r="N6" s="45" t="s">
        <v>151</v>
      </c>
    </row>
    <row r="7" spans="1:14" x14ac:dyDescent="0.25">
      <c r="A7" s="4">
        <v>4206</v>
      </c>
      <c r="B7" s="4" t="s">
        <v>28</v>
      </c>
      <c r="C7" s="10" t="s">
        <v>11</v>
      </c>
      <c r="D7" s="13" t="s">
        <v>29</v>
      </c>
      <c r="E7" s="30">
        <v>7.98666667</v>
      </c>
      <c r="F7" s="30">
        <v>10.1866667</v>
      </c>
      <c r="G7" s="30">
        <v>55.1</v>
      </c>
      <c r="H7" s="30">
        <v>10.066666700000001</v>
      </c>
      <c r="I7" s="30">
        <v>12.466666699999999</v>
      </c>
      <c r="J7" s="30">
        <v>56.2</v>
      </c>
      <c r="K7" s="30">
        <v>124.014064</v>
      </c>
      <c r="L7" s="30">
        <v>126.750401</v>
      </c>
      <c r="N7" s="45" t="s">
        <v>152</v>
      </c>
    </row>
    <row r="8" spans="1:14" x14ac:dyDescent="0.25">
      <c r="A8" s="4">
        <v>4207</v>
      </c>
      <c r="B8" s="4" t="s">
        <v>32</v>
      </c>
      <c r="C8" s="10" t="s">
        <v>11</v>
      </c>
      <c r="D8" s="13" t="s">
        <v>33</v>
      </c>
      <c r="E8" s="30">
        <v>6.9766666700000002</v>
      </c>
      <c r="F8" s="30">
        <v>9.3433332999999994</v>
      </c>
      <c r="G8" s="30">
        <v>56.266666700000002</v>
      </c>
      <c r="H8" s="30">
        <v>9.6333333000000003</v>
      </c>
      <c r="I8" s="30">
        <v>13.1333333</v>
      </c>
      <c r="J8" s="30">
        <v>56.8</v>
      </c>
      <c r="K8" s="30">
        <v>107.00830999999999</v>
      </c>
      <c r="L8" s="30">
        <v>109.861009</v>
      </c>
      <c r="N8" s="45" t="s">
        <v>153</v>
      </c>
    </row>
    <row r="9" spans="1:14" x14ac:dyDescent="0.25">
      <c r="A9" s="4">
        <v>4208</v>
      </c>
      <c r="B9" s="4" t="s">
        <v>34</v>
      </c>
      <c r="C9" s="10" t="s">
        <v>11</v>
      </c>
      <c r="D9" s="13" t="s">
        <v>35</v>
      </c>
      <c r="E9" s="30">
        <v>6.8033333300000001</v>
      </c>
      <c r="F9" s="30">
        <v>9.49</v>
      </c>
      <c r="G9" s="30">
        <v>54.8333333</v>
      </c>
      <c r="H9" s="30">
        <v>9.6</v>
      </c>
      <c r="I9" s="30">
        <v>13.2333333</v>
      </c>
      <c r="J9" s="30">
        <v>55.733333299999998</v>
      </c>
      <c r="K9" s="30">
        <v>106.364625</v>
      </c>
      <c r="L9" s="30">
        <v>109.258663</v>
      </c>
      <c r="N9" s="45" t="s">
        <v>154</v>
      </c>
    </row>
    <row r="10" spans="1:14" x14ac:dyDescent="0.25">
      <c r="A10" s="4">
        <v>4209</v>
      </c>
      <c r="B10" s="4" t="s">
        <v>36</v>
      </c>
      <c r="C10" s="18" t="s">
        <v>11</v>
      </c>
      <c r="D10" s="13" t="s">
        <v>37</v>
      </c>
      <c r="E10" s="30">
        <v>7.74</v>
      </c>
      <c r="F10" s="30">
        <v>9.89</v>
      </c>
      <c r="G10" s="30">
        <v>55.066666699999999</v>
      </c>
      <c r="H10" s="30">
        <v>10.033333300000001</v>
      </c>
      <c r="I10" s="30">
        <v>12.433333299999999</v>
      </c>
      <c r="J10" s="30">
        <v>56.6</v>
      </c>
      <c r="K10" s="30">
        <v>119.13970999999999</v>
      </c>
      <c r="L10" s="30">
        <v>121.814654</v>
      </c>
      <c r="N10" s="45" t="s">
        <v>155</v>
      </c>
    </row>
    <row r="11" spans="1:14" x14ac:dyDescent="0.25">
      <c r="A11" s="4">
        <v>4210</v>
      </c>
      <c r="B11" s="4" t="s">
        <v>42</v>
      </c>
      <c r="C11" s="18" t="s">
        <v>11</v>
      </c>
      <c r="D11" s="13" t="s">
        <v>35</v>
      </c>
      <c r="E11" s="30">
        <v>7.26333333</v>
      </c>
      <c r="F11" s="30">
        <v>9.23</v>
      </c>
      <c r="G11" s="30">
        <v>54.5</v>
      </c>
      <c r="H11" s="30">
        <v>9.8000000000000007</v>
      </c>
      <c r="I11" s="30">
        <v>12.7</v>
      </c>
      <c r="J11" s="30">
        <v>55.6666667</v>
      </c>
      <c r="K11" s="30">
        <v>113.63251099999999</v>
      </c>
      <c r="L11" s="30">
        <v>116.46063100000001</v>
      </c>
    </row>
    <row r="12" spans="1:14" x14ac:dyDescent="0.25">
      <c r="A12" s="4">
        <v>4211</v>
      </c>
      <c r="B12" s="4" t="s">
        <v>43</v>
      </c>
      <c r="C12" s="10" t="s">
        <v>16</v>
      </c>
      <c r="D12" s="13" t="s">
        <v>44</v>
      </c>
      <c r="E12" s="30">
        <v>5.1566666699999999</v>
      </c>
      <c r="F12" s="30">
        <v>8.9933332999999998</v>
      </c>
      <c r="G12" s="30">
        <v>53.8333333</v>
      </c>
      <c r="H12" s="30">
        <v>9.6666667000000004</v>
      </c>
      <c r="I12" s="30">
        <v>12.7666667</v>
      </c>
      <c r="J12" s="30">
        <v>54.3333333</v>
      </c>
      <c r="K12" s="30">
        <v>82.674693000000005</v>
      </c>
      <c r="L12" s="30">
        <v>84.881715</v>
      </c>
      <c r="N12" s="46" t="s">
        <v>156</v>
      </c>
    </row>
    <row r="13" spans="1:14" ht="15" customHeight="1" x14ac:dyDescent="0.25">
      <c r="A13" s="4">
        <v>4212</v>
      </c>
      <c r="B13" s="4" t="s">
        <v>45</v>
      </c>
      <c r="C13" s="10" t="s">
        <v>16</v>
      </c>
      <c r="D13" s="13" t="s">
        <v>46</v>
      </c>
      <c r="E13" s="30">
        <v>8.6733333300000002</v>
      </c>
      <c r="F13" s="30">
        <v>9.9433333000000008</v>
      </c>
      <c r="G13" s="30">
        <v>57.233333299999998</v>
      </c>
      <c r="H13" s="30">
        <v>9.7333333</v>
      </c>
      <c r="I13" s="30">
        <v>13.2333333</v>
      </c>
      <c r="J13" s="30">
        <v>58.1666667</v>
      </c>
      <c r="K13" s="30">
        <v>129.91170600000001</v>
      </c>
      <c r="L13" s="30">
        <v>133.286508</v>
      </c>
      <c r="N13" s="50" t="s">
        <v>157</v>
      </c>
    </row>
    <row r="14" spans="1:14" x14ac:dyDescent="0.25">
      <c r="A14" s="4">
        <v>4213</v>
      </c>
      <c r="B14" s="4" t="s">
        <v>47</v>
      </c>
      <c r="C14" s="10" t="s">
        <v>16</v>
      </c>
      <c r="D14" s="13"/>
      <c r="E14" s="30">
        <v>7.8633333299999997</v>
      </c>
      <c r="F14" s="30">
        <v>9.6300000000000008</v>
      </c>
      <c r="G14" s="30">
        <v>57.3333333</v>
      </c>
      <c r="H14" s="30">
        <v>9.9</v>
      </c>
      <c r="I14" s="30">
        <v>12.3333333</v>
      </c>
      <c r="J14" s="30">
        <v>57.5</v>
      </c>
      <c r="K14" s="30">
        <v>119.169641</v>
      </c>
      <c r="L14" s="30">
        <v>122.059185</v>
      </c>
      <c r="N14" s="50"/>
    </row>
    <row r="15" spans="1:14" x14ac:dyDescent="0.25">
      <c r="A15" s="4">
        <v>4214</v>
      </c>
      <c r="B15" s="4" t="s">
        <v>48</v>
      </c>
      <c r="C15" s="10" t="s">
        <v>16</v>
      </c>
      <c r="D15" s="13"/>
      <c r="E15" s="30">
        <v>8.4966666699999998</v>
      </c>
      <c r="F15" s="30">
        <v>9.8666666999999997</v>
      </c>
      <c r="G15" s="30">
        <v>56.266666700000002</v>
      </c>
      <c r="H15" s="30">
        <v>9.6666667000000004</v>
      </c>
      <c r="I15" s="30">
        <v>12.3</v>
      </c>
      <c r="J15" s="30">
        <v>56.633333299999997</v>
      </c>
      <c r="K15" s="30">
        <v>130.659492</v>
      </c>
      <c r="L15" s="30">
        <v>134.11097699999999</v>
      </c>
      <c r="N15" s="50"/>
    </row>
    <row r="16" spans="1:14" x14ac:dyDescent="0.25">
      <c r="N16" s="50"/>
    </row>
    <row r="17" spans="4:14" x14ac:dyDescent="0.25">
      <c r="D17" s="4" t="s">
        <v>64</v>
      </c>
      <c r="E17" s="43">
        <v>7.0592860000000002</v>
      </c>
      <c r="F17" s="43">
        <v>9.802619</v>
      </c>
      <c r="G17" s="43">
        <v>55.516669999999998</v>
      </c>
      <c r="H17" s="43">
        <v>9.8238099999999999</v>
      </c>
      <c r="I17" s="43">
        <v>12.969049999999999</v>
      </c>
      <c r="J17" s="43">
        <v>56.273809999999997</v>
      </c>
      <c r="K17" s="43">
        <v>109.2201</v>
      </c>
      <c r="L17" s="43">
        <v>111.9387</v>
      </c>
      <c r="N17" s="50"/>
    </row>
    <row r="18" spans="4:14" x14ac:dyDescent="0.25">
      <c r="D18" s="4" t="s">
        <v>56</v>
      </c>
      <c r="E18" s="4">
        <v>1.0297000000000001</v>
      </c>
      <c r="F18" s="4">
        <v>1.9945999999999999</v>
      </c>
      <c r="G18" s="4">
        <v>1.4225000000000001</v>
      </c>
      <c r="H18" s="4">
        <v>0.9909</v>
      </c>
      <c r="I18" s="4">
        <v>0.85470000000000002</v>
      </c>
      <c r="J18" s="4">
        <v>0.76139999999999997</v>
      </c>
      <c r="K18" s="4">
        <v>16.445</v>
      </c>
      <c r="L18" s="4">
        <v>16.902999999999999</v>
      </c>
      <c r="N18" s="50"/>
    </row>
    <row r="19" spans="4:14" x14ac:dyDescent="0.25">
      <c r="D19" s="4" t="s">
        <v>60</v>
      </c>
      <c r="E19" s="4" t="s">
        <v>91</v>
      </c>
      <c r="F19" s="4">
        <v>0.46200000000000002</v>
      </c>
      <c r="G19" s="4" t="s">
        <v>91</v>
      </c>
      <c r="H19" s="4">
        <v>0.88629999999999998</v>
      </c>
      <c r="I19" s="4" t="s">
        <v>91</v>
      </c>
      <c r="J19" s="4" t="s">
        <v>91</v>
      </c>
      <c r="K19" s="4" t="s">
        <v>91</v>
      </c>
      <c r="L19" s="4" t="s">
        <v>91</v>
      </c>
      <c r="N19" s="47" t="s">
        <v>158</v>
      </c>
    </row>
    <row r="20" spans="4:14" ht="15" customHeight="1" x14ac:dyDescent="0.25">
      <c r="D20" s="4" t="s">
        <v>62</v>
      </c>
      <c r="E20" s="4">
        <v>8.6910720000000001</v>
      </c>
      <c r="F20" s="4">
        <v>12.12379</v>
      </c>
      <c r="G20" s="4">
        <v>1.526651</v>
      </c>
      <c r="H20" s="4">
        <v>6.01004</v>
      </c>
      <c r="I20" s="4">
        <v>3.9268339999999999</v>
      </c>
      <c r="J20" s="4">
        <v>0.80612700000000004</v>
      </c>
      <c r="K20" s="4">
        <v>8.9710180000000008</v>
      </c>
      <c r="L20" s="4">
        <v>8.9972849999999998</v>
      </c>
      <c r="N20" s="51" t="s">
        <v>159</v>
      </c>
    </row>
    <row r="21" spans="4:14" x14ac:dyDescent="0.25">
      <c r="D21" s="4" t="s">
        <v>66</v>
      </c>
      <c r="E21" s="4">
        <v>2.0555300000000001</v>
      </c>
      <c r="F21" s="4">
        <v>2.0555300000000001</v>
      </c>
      <c r="G21" s="4">
        <v>2.0555300000000001</v>
      </c>
      <c r="H21" s="4">
        <v>2.0555300000000001</v>
      </c>
      <c r="I21" s="4">
        <v>2.0555300000000001</v>
      </c>
      <c r="J21" s="4">
        <v>2.0555300000000001</v>
      </c>
      <c r="K21" s="4">
        <v>2.0555300000000001</v>
      </c>
      <c r="L21" s="4">
        <v>2.0555300000000001</v>
      </c>
      <c r="N21" s="51"/>
    </row>
    <row r="23" spans="4:14" x14ac:dyDescent="0.25">
      <c r="N23" s="45" t="s">
        <v>160</v>
      </c>
    </row>
  </sheetData>
  <autoFilter ref="A1:L1" xr:uid="{00000000-0009-0000-0000-000002000000}"/>
  <mergeCells count="2">
    <mergeCell ref="N13:N18"/>
    <mergeCell ref="N20:N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4"/>
  <sheetViews>
    <sheetView workbookViewId="0">
      <selection activeCell="B4" sqref="B4"/>
    </sheetView>
  </sheetViews>
  <sheetFormatPr defaultRowHeight="15" x14ac:dyDescent="0.25"/>
  <cols>
    <col min="1" max="1" width="10.85546875" customWidth="1"/>
    <col min="2" max="2" width="9.85546875" bestFit="1" customWidth="1"/>
    <col min="3" max="3" width="9.28515625" bestFit="1" customWidth="1"/>
    <col min="4" max="4" width="9.5703125" customWidth="1"/>
    <col min="5" max="5" width="10.42578125" bestFit="1" customWidth="1"/>
    <col min="6" max="8" width="9.28515625" bestFit="1" customWidth="1"/>
    <col min="10" max="13" width="9.28515625" bestFit="1" customWidth="1"/>
  </cols>
  <sheetData>
    <row r="1" spans="1:15" ht="17.25" thickTop="1" thickBot="1" x14ac:dyDescent="0.3">
      <c r="A1" s="54" t="s">
        <v>54</v>
      </c>
      <c r="B1" s="55"/>
      <c r="C1" s="55"/>
      <c r="D1" s="55"/>
      <c r="E1" s="55"/>
      <c r="F1" s="55"/>
      <c r="G1" s="55"/>
      <c r="H1" s="55"/>
      <c r="I1" s="55"/>
      <c r="J1" s="55"/>
      <c r="K1" s="55"/>
      <c r="L1" s="55"/>
      <c r="M1" s="55"/>
      <c r="N1" s="55"/>
      <c r="O1" s="56"/>
    </row>
    <row r="2" spans="1:15" ht="15.75" thickTop="1" x14ac:dyDescent="0.25">
      <c r="A2" s="57" t="s">
        <v>55</v>
      </c>
      <c r="B2" s="59" t="s">
        <v>56</v>
      </c>
      <c r="C2" s="61" t="s">
        <v>57</v>
      </c>
      <c r="D2" s="61"/>
      <c r="E2" s="61"/>
      <c r="F2" s="61" t="s">
        <v>58</v>
      </c>
      <c r="G2" s="61"/>
      <c r="H2" s="62" t="s">
        <v>59</v>
      </c>
      <c r="I2" s="62" t="s">
        <v>60</v>
      </c>
      <c r="J2" s="62" t="s">
        <v>61</v>
      </c>
      <c r="K2" s="62" t="s">
        <v>62</v>
      </c>
      <c r="L2" s="62" t="s">
        <v>63</v>
      </c>
      <c r="M2" s="62" t="s">
        <v>64</v>
      </c>
      <c r="N2" s="64" t="s">
        <v>65</v>
      </c>
      <c r="O2" s="52" t="s">
        <v>66</v>
      </c>
    </row>
    <row r="3" spans="1:15" ht="15.75" thickBot="1" x14ac:dyDescent="0.3">
      <c r="A3" s="58"/>
      <c r="B3" s="60"/>
      <c r="C3" s="22" t="s">
        <v>67</v>
      </c>
      <c r="D3" s="22" t="s">
        <v>68</v>
      </c>
      <c r="E3" s="22" t="s">
        <v>69</v>
      </c>
      <c r="F3" s="22" t="s">
        <v>67</v>
      </c>
      <c r="G3" s="22" t="s">
        <v>68</v>
      </c>
      <c r="H3" s="63"/>
      <c r="I3" s="63"/>
      <c r="J3" s="63"/>
      <c r="K3" s="63"/>
      <c r="L3" s="63"/>
      <c r="M3" s="63"/>
      <c r="N3" s="65"/>
      <c r="O3" s="53"/>
    </row>
    <row r="4" spans="1:15" ht="15.75" thickTop="1" x14ac:dyDescent="0.25">
      <c r="A4" s="23" t="s">
        <v>71</v>
      </c>
      <c r="B4" s="24">
        <v>1.0297000000000001</v>
      </c>
      <c r="C4" s="25">
        <v>68.67105952</v>
      </c>
      <c r="D4" s="25">
        <v>9.7868190500000001</v>
      </c>
      <c r="E4" s="25">
        <v>78.457878570000005</v>
      </c>
      <c r="F4" s="25">
        <v>4.57807063</v>
      </c>
      <c r="G4" s="25">
        <v>0.37641612000000002</v>
      </c>
      <c r="H4" s="25">
        <v>12.16</v>
      </c>
      <c r="I4" s="26" t="s">
        <v>91</v>
      </c>
      <c r="J4" s="27">
        <v>0.87526000000000004</v>
      </c>
      <c r="K4" s="27">
        <v>8.6910720000000001</v>
      </c>
      <c r="L4" s="27">
        <v>0.61352799999999996</v>
      </c>
      <c r="M4" s="27">
        <v>7.0592860000000002</v>
      </c>
      <c r="N4" s="28">
        <v>26</v>
      </c>
      <c r="O4" s="29">
        <v>2.0555300000000001</v>
      </c>
    </row>
    <row r="5" spans="1:15" x14ac:dyDescent="0.25">
      <c r="A5" s="23" t="s">
        <v>72</v>
      </c>
      <c r="B5" s="24">
        <v>1.9945999999999999</v>
      </c>
      <c r="C5" s="25">
        <v>21.7257119</v>
      </c>
      <c r="D5" s="25">
        <v>36.722700000000003</v>
      </c>
      <c r="E5" s="25">
        <v>58.448411900000004</v>
      </c>
      <c r="F5" s="25">
        <v>1.4483807900000001</v>
      </c>
      <c r="G5" s="25">
        <v>1.4124115399999999</v>
      </c>
      <c r="H5" s="25">
        <v>1.03</v>
      </c>
      <c r="I5" s="26">
        <v>0.46200000000000002</v>
      </c>
      <c r="J5" s="27">
        <v>0.37170700000000001</v>
      </c>
      <c r="K5" s="27">
        <v>12.12379</v>
      </c>
      <c r="L5" s="27">
        <v>1.1884490000000001</v>
      </c>
      <c r="M5" s="27">
        <v>9.802619</v>
      </c>
      <c r="N5" s="28">
        <v>26</v>
      </c>
      <c r="O5" s="29">
        <v>2.0555300000000001</v>
      </c>
    </row>
    <row r="6" spans="1:15" x14ac:dyDescent="0.25">
      <c r="A6" s="23" t="s">
        <v>73</v>
      </c>
      <c r="B6" s="24">
        <v>1.4225000000000001</v>
      </c>
      <c r="C6" s="25">
        <v>93.641666700000002</v>
      </c>
      <c r="D6" s="25">
        <v>18.676666699999998</v>
      </c>
      <c r="E6" s="25">
        <v>112.31833330000001</v>
      </c>
      <c r="F6" s="25">
        <v>6.2427777999999998</v>
      </c>
      <c r="G6" s="25">
        <v>0.71833329999999995</v>
      </c>
      <c r="H6" s="25">
        <v>8.69</v>
      </c>
      <c r="I6" s="26" t="s">
        <v>91</v>
      </c>
      <c r="J6" s="27">
        <v>0.83371700000000004</v>
      </c>
      <c r="K6" s="27">
        <v>1.526651</v>
      </c>
      <c r="L6" s="27">
        <v>0.84754499999999999</v>
      </c>
      <c r="M6" s="27">
        <v>55.516669999999998</v>
      </c>
      <c r="N6" s="28">
        <v>26</v>
      </c>
      <c r="O6" s="29">
        <v>2.0555300000000001</v>
      </c>
    </row>
    <row r="7" spans="1:15" x14ac:dyDescent="0.25">
      <c r="A7" s="23" t="s">
        <v>51</v>
      </c>
      <c r="B7" s="24">
        <v>0.9909</v>
      </c>
      <c r="C7" s="25">
        <v>2.8728571399999998</v>
      </c>
      <c r="D7" s="25">
        <v>9.0633333300000007</v>
      </c>
      <c r="E7" s="25">
        <v>11.93619048</v>
      </c>
      <c r="F7" s="25">
        <v>0.19152380999999999</v>
      </c>
      <c r="G7" s="25">
        <v>0.34858973999999998</v>
      </c>
      <c r="H7" s="25">
        <v>0.55000000000000004</v>
      </c>
      <c r="I7" s="26">
        <v>0.88629999999999998</v>
      </c>
      <c r="J7" s="27">
        <v>0.24068500000000001</v>
      </c>
      <c r="K7" s="27">
        <v>6.01004</v>
      </c>
      <c r="L7" s="27">
        <v>0.59041500000000002</v>
      </c>
      <c r="M7" s="27">
        <v>9.8238099999999999</v>
      </c>
      <c r="N7" s="28">
        <v>26</v>
      </c>
      <c r="O7" s="29">
        <v>2.0555300000000001</v>
      </c>
    </row>
    <row r="8" spans="1:15" x14ac:dyDescent="0.25">
      <c r="A8" s="23" t="s">
        <v>52</v>
      </c>
      <c r="B8" s="24">
        <v>0.85470000000000002</v>
      </c>
      <c r="C8" s="25">
        <v>23.486428570000001</v>
      </c>
      <c r="D8" s="25">
        <v>6.7433333299999996</v>
      </c>
      <c r="E8" s="25">
        <v>30.2297619</v>
      </c>
      <c r="F8" s="25">
        <v>1.5657619</v>
      </c>
      <c r="G8" s="25">
        <v>0.25935897000000002</v>
      </c>
      <c r="H8" s="25">
        <v>6.04</v>
      </c>
      <c r="I8" s="26" t="s">
        <v>91</v>
      </c>
      <c r="J8" s="27">
        <v>0.77693100000000004</v>
      </c>
      <c r="K8" s="27">
        <v>3.9268339999999999</v>
      </c>
      <c r="L8" s="27">
        <v>0.50927299999999998</v>
      </c>
      <c r="M8" s="27">
        <v>12.969049999999999</v>
      </c>
      <c r="N8" s="28">
        <v>26</v>
      </c>
      <c r="O8" s="29">
        <v>2.0555300000000001</v>
      </c>
    </row>
    <row r="9" spans="1:15" x14ac:dyDescent="0.25">
      <c r="A9" s="23" t="s">
        <v>53</v>
      </c>
      <c r="B9" s="24">
        <v>0.76139999999999997</v>
      </c>
      <c r="C9" s="25">
        <v>80.190714290000003</v>
      </c>
      <c r="D9" s="25">
        <v>5.3504761900000002</v>
      </c>
      <c r="E9" s="25">
        <v>85.541190479999997</v>
      </c>
      <c r="F9" s="25">
        <v>5.3460476200000002</v>
      </c>
      <c r="G9" s="25">
        <v>0.20578755000000001</v>
      </c>
      <c r="H9" s="25">
        <v>25.98</v>
      </c>
      <c r="I9" s="26" t="s">
        <v>91</v>
      </c>
      <c r="J9" s="27">
        <v>0.93745100000000003</v>
      </c>
      <c r="K9" s="27">
        <v>0.80612700000000004</v>
      </c>
      <c r="L9" s="27">
        <v>0.45363799999999999</v>
      </c>
      <c r="M9" s="27">
        <v>56.273809999999997</v>
      </c>
      <c r="N9" s="28">
        <v>26</v>
      </c>
      <c r="O9" s="29">
        <v>2.0555300000000001</v>
      </c>
    </row>
    <row r="10" spans="1:15" x14ac:dyDescent="0.25">
      <c r="A10" s="23" t="s">
        <v>74</v>
      </c>
      <c r="B10" s="24">
        <v>16.445</v>
      </c>
      <c r="C10" s="25">
        <v>15333.309800000001</v>
      </c>
      <c r="D10" s="25">
        <v>2496.0994099999998</v>
      </c>
      <c r="E10" s="25">
        <v>17829.409199999998</v>
      </c>
      <c r="F10" s="25">
        <v>1022.22065</v>
      </c>
      <c r="G10" s="25">
        <v>96.003820000000005</v>
      </c>
      <c r="H10" s="25">
        <v>10.65</v>
      </c>
      <c r="I10" s="26" t="s">
        <v>91</v>
      </c>
      <c r="J10" s="27">
        <v>0.86000100000000002</v>
      </c>
      <c r="K10" s="27">
        <v>8.9710180000000008</v>
      </c>
      <c r="L10" s="27">
        <v>9.7981540000000003</v>
      </c>
      <c r="M10" s="27">
        <v>109.2201</v>
      </c>
      <c r="N10" s="28">
        <v>26</v>
      </c>
      <c r="O10" s="29">
        <v>2.0555300000000001</v>
      </c>
    </row>
    <row r="11" spans="1:15" x14ac:dyDescent="0.25">
      <c r="A11" s="23" t="s">
        <v>75</v>
      </c>
      <c r="B11" s="24">
        <v>16.902999999999999</v>
      </c>
      <c r="C11" s="25">
        <v>16287.44997</v>
      </c>
      <c r="D11" s="25">
        <v>2637.2826799999998</v>
      </c>
      <c r="E11" s="25">
        <v>18924.732650000002</v>
      </c>
      <c r="F11" s="25">
        <v>1085.83</v>
      </c>
      <c r="G11" s="25">
        <v>101.43395</v>
      </c>
      <c r="H11" s="25">
        <v>10.7</v>
      </c>
      <c r="I11" s="26" t="s">
        <v>91</v>
      </c>
      <c r="J11" s="27">
        <v>0.86064399999999996</v>
      </c>
      <c r="K11" s="27">
        <v>8.9972849999999998</v>
      </c>
      <c r="L11" s="27">
        <v>10.071440000000001</v>
      </c>
      <c r="M11" s="27">
        <v>111.9387</v>
      </c>
      <c r="N11" s="28">
        <v>26</v>
      </c>
      <c r="O11" s="29">
        <v>2.0555300000000001</v>
      </c>
    </row>
    <row r="15" spans="1:15" x14ac:dyDescent="0.25">
      <c r="A15" s="44" t="s">
        <v>147</v>
      </c>
    </row>
    <row r="17" spans="1:1" x14ac:dyDescent="0.25">
      <c r="A17" s="45" t="s">
        <v>148</v>
      </c>
    </row>
    <row r="18" spans="1:1" x14ac:dyDescent="0.25">
      <c r="A18" s="45" t="s">
        <v>149</v>
      </c>
    </row>
    <row r="19" spans="1:1" x14ac:dyDescent="0.25">
      <c r="A19" s="45" t="s">
        <v>150</v>
      </c>
    </row>
    <row r="20" spans="1:1" x14ac:dyDescent="0.25">
      <c r="A20" s="45" t="s">
        <v>151</v>
      </c>
    </row>
    <row r="21" spans="1:1" x14ac:dyDescent="0.25">
      <c r="A21" s="45" t="s">
        <v>152</v>
      </c>
    </row>
    <row r="22" spans="1:1" x14ac:dyDescent="0.25">
      <c r="A22" s="45" t="s">
        <v>153</v>
      </c>
    </row>
    <row r="23" spans="1:1" x14ac:dyDescent="0.25">
      <c r="A23" s="45" t="s">
        <v>154</v>
      </c>
    </row>
    <row r="24" spans="1:1" x14ac:dyDescent="0.25">
      <c r="A24" s="45" t="s">
        <v>155</v>
      </c>
    </row>
  </sheetData>
  <mergeCells count="13">
    <mergeCell ref="O2:O3"/>
    <mergeCell ref="A1:O1"/>
    <mergeCell ref="A2:A3"/>
    <mergeCell ref="B2:B3"/>
    <mergeCell ref="C2:E2"/>
    <mergeCell ref="F2:G2"/>
    <mergeCell ref="H2:H3"/>
    <mergeCell ref="I2:I3"/>
    <mergeCell ref="J2:J3"/>
    <mergeCell ref="K2:K3"/>
    <mergeCell ref="L2:L3"/>
    <mergeCell ref="M2:M3"/>
    <mergeCell ref="N2:N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27"/>
  <sheetViews>
    <sheetView workbookViewId="0"/>
  </sheetViews>
  <sheetFormatPr defaultRowHeight="15" x14ac:dyDescent="0.25"/>
  <cols>
    <col min="1" max="4" width="24.7109375" customWidth="1"/>
  </cols>
  <sheetData>
    <row r="1" spans="1:3" x14ac:dyDescent="0.25">
      <c r="A1" s="31" t="s">
        <v>76</v>
      </c>
    </row>
    <row r="2" spans="1:3" x14ac:dyDescent="0.25">
      <c r="A2" s="38"/>
    </row>
    <row r="3" spans="1:3" x14ac:dyDescent="0.25">
      <c r="A3" s="39" t="s">
        <v>77</v>
      </c>
    </row>
    <row r="4" spans="1:3" ht="15.75" thickBot="1" x14ac:dyDescent="0.3">
      <c r="A4" s="32"/>
    </row>
    <row r="5" spans="1:3" x14ac:dyDescent="0.25">
      <c r="A5" s="68" t="s">
        <v>78</v>
      </c>
      <c r="B5" s="69"/>
      <c r="C5" s="69"/>
    </row>
    <row r="6" spans="1:3" x14ac:dyDescent="0.25">
      <c r="A6" s="36" t="s">
        <v>79</v>
      </c>
      <c r="B6" s="33" t="s">
        <v>80</v>
      </c>
      <c r="C6" s="33" t="s">
        <v>81</v>
      </c>
    </row>
    <row r="7" spans="1:3" x14ac:dyDescent="0.25">
      <c r="A7" s="36" t="s">
        <v>50</v>
      </c>
      <c r="B7" s="34">
        <v>3</v>
      </c>
      <c r="C7" s="34" t="s">
        <v>82</v>
      </c>
    </row>
    <row r="8" spans="1:3" ht="57" x14ac:dyDescent="0.25">
      <c r="A8" s="36" t="s">
        <v>70</v>
      </c>
      <c r="B8" s="34">
        <v>14</v>
      </c>
      <c r="C8" s="34" t="s">
        <v>83</v>
      </c>
    </row>
    <row r="9" spans="1:3" ht="15.75" thickBot="1" x14ac:dyDescent="0.3">
      <c r="A9" s="32"/>
    </row>
    <row r="10" spans="1:3" ht="30" x14ac:dyDescent="0.25">
      <c r="A10" s="35" t="s">
        <v>84</v>
      </c>
      <c r="B10" s="40">
        <v>42</v>
      </c>
    </row>
    <row r="11" spans="1:3" ht="30" x14ac:dyDescent="0.25">
      <c r="A11" s="36" t="s">
        <v>85</v>
      </c>
      <c r="B11" s="34">
        <v>42</v>
      </c>
    </row>
    <row r="12" spans="1:3" x14ac:dyDescent="0.25">
      <c r="A12" s="38"/>
    </row>
    <row r="13" spans="1:3" x14ac:dyDescent="0.25">
      <c r="A13" s="38"/>
    </row>
    <row r="15" spans="1:3" x14ac:dyDescent="0.25">
      <c r="A15" s="39"/>
    </row>
    <row r="16" spans="1:3" x14ac:dyDescent="0.25">
      <c r="A16" s="31" t="s">
        <v>76</v>
      </c>
    </row>
    <row r="17" spans="1:6" x14ac:dyDescent="0.25">
      <c r="A17" s="38"/>
    </row>
    <row r="18" spans="1:6" x14ac:dyDescent="0.25">
      <c r="A18" s="39" t="s">
        <v>77</v>
      </c>
    </row>
    <row r="19" spans="1:6" x14ac:dyDescent="0.25">
      <c r="A19" s="39"/>
    </row>
    <row r="20" spans="1:6" x14ac:dyDescent="0.25">
      <c r="A20" s="39" t="s">
        <v>86</v>
      </c>
    </row>
    <row r="21" spans="1:6" ht="15.75" thickBot="1" x14ac:dyDescent="0.3">
      <c r="A21" s="32"/>
    </row>
    <row r="22" spans="1:6" x14ac:dyDescent="0.25">
      <c r="A22" s="35" t="s">
        <v>87</v>
      </c>
      <c r="B22" s="37" t="s">
        <v>88</v>
      </c>
      <c r="C22" s="37" t="s">
        <v>57</v>
      </c>
      <c r="D22" s="37" t="s">
        <v>58</v>
      </c>
      <c r="E22" s="37" t="s">
        <v>59</v>
      </c>
      <c r="F22" s="37" t="s">
        <v>89</v>
      </c>
    </row>
    <row r="23" spans="1:6" x14ac:dyDescent="0.25">
      <c r="A23" s="36" t="s">
        <v>90</v>
      </c>
      <c r="B23" s="34">
        <v>15</v>
      </c>
      <c r="C23" s="34">
        <v>68.67105952</v>
      </c>
      <c r="D23" s="34">
        <v>4.57807063</v>
      </c>
      <c r="E23" s="34">
        <v>12.16</v>
      </c>
      <c r="F23" s="34" t="s">
        <v>91</v>
      </c>
    </row>
    <row r="24" spans="1:6" x14ac:dyDescent="0.25">
      <c r="A24" s="36" t="s">
        <v>68</v>
      </c>
      <c r="B24" s="34">
        <v>26</v>
      </c>
      <c r="C24" s="34">
        <v>9.7868190500000001</v>
      </c>
      <c r="D24" s="34">
        <v>0.37641612000000002</v>
      </c>
      <c r="E24" s="34"/>
      <c r="F24" s="34"/>
    </row>
    <row r="25" spans="1:6" x14ac:dyDescent="0.25">
      <c r="A25" s="36" t="s">
        <v>92</v>
      </c>
      <c r="B25" s="34">
        <v>41</v>
      </c>
      <c r="C25" s="34">
        <v>78.457878570000005</v>
      </c>
      <c r="D25" s="34"/>
      <c r="E25" s="34"/>
      <c r="F25" s="34"/>
    </row>
    <row r="26" spans="1:6" ht="15.75" thickBot="1" x14ac:dyDescent="0.3">
      <c r="A26" s="32"/>
    </row>
    <row r="27" spans="1:6" x14ac:dyDescent="0.25">
      <c r="A27" s="35" t="s">
        <v>61</v>
      </c>
      <c r="B27" s="37" t="s">
        <v>62</v>
      </c>
      <c r="C27" s="37" t="s">
        <v>63</v>
      </c>
      <c r="D27" s="37" t="s">
        <v>93</v>
      </c>
    </row>
    <row r="28" spans="1:6" x14ac:dyDescent="0.25">
      <c r="A28" s="41">
        <v>0.87526000000000004</v>
      </c>
      <c r="B28" s="34">
        <v>8.6910720000000001</v>
      </c>
      <c r="C28" s="34">
        <v>0.61352799999999996</v>
      </c>
      <c r="D28" s="34">
        <v>7.0592860000000002</v>
      </c>
    </row>
    <row r="29" spans="1:6" ht="15.75" thickBot="1" x14ac:dyDescent="0.3">
      <c r="A29" s="32"/>
    </row>
    <row r="30" spans="1:6" x14ac:dyDescent="0.25">
      <c r="A30" s="35" t="s">
        <v>87</v>
      </c>
      <c r="B30" s="37" t="s">
        <v>88</v>
      </c>
      <c r="C30" s="37" t="s">
        <v>94</v>
      </c>
      <c r="D30" s="37" t="s">
        <v>58</v>
      </c>
      <c r="E30" s="37" t="s">
        <v>59</v>
      </c>
      <c r="F30" s="37" t="s">
        <v>89</v>
      </c>
    </row>
    <row r="31" spans="1:6" x14ac:dyDescent="0.25">
      <c r="A31" s="36" t="s">
        <v>50</v>
      </c>
      <c r="B31" s="34">
        <v>2</v>
      </c>
      <c r="C31" s="34">
        <v>15.49891429</v>
      </c>
      <c r="D31" s="34">
        <v>7.7494571399999996</v>
      </c>
      <c r="E31" s="34">
        <v>20.59</v>
      </c>
      <c r="F31" s="34" t="s">
        <v>91</v>
      </c>
    </row>
    <row r="32" spans="1:6" x14ac:dyDescent="0.25">
      <c r="A32" s="36" t="s">
        <v>70</v>
      </c>
      <c r="B32" s="34">
        <v>13</v>
      </c>
      <c r="C32" s="34">
        <v>53.172145239999999</v>
      </c>
      <c r="D32" s="34">
        <v>4.0901650199999997</v>
      </c>
      <c r="E32" s="34">
        <v>10.87</v>
      </c>
      <c r="F32" s="34" t="s">
        <v>91</v>
      </c>
    </row>
    <row r="33" spans="1:6" ht="15.75" thickBot="1" x14ac:dyDescent="0.3">
      <c r="A33" s="32"/>
    </row>
    <row r="34" spans="1:6" x14ac:dyDescent="0.25">
      <c r="A34" s="35" t="s">
        <v>87</v>
      </c>
      <c r="B34" s="37" t="s">
        <v>88</v>
      </c>
      <c r="C34" s="37" t="s">
        <v>95</v>
      </c>
      <c r="D34" s="37" t="s">
        <v>58</v>
      </c>
      <c r="E34" s="37" t="s">
        <v>59</v>
      </c>
      <c r="F34" s="37" t="s">
        <v>89</v>
      </c>
    </row>
    <row r="35" spans="1:6" x14ac:dyDescent="0.25">
      <c r="A35" s="36" t="s">
        <v>50</v>
      </c>
      <c r="B35" s="34">
        <v>2</v>
      </c>
      <c r="C35" s="34">
        <v>15.49891429</v>
      </c>
      <c r="D35" s="34">
        <v>7.7494571399999996</v>
      </c>
      <c r="E35" s="34">
        <v>20.59</v>
      </c>
      <c r="F35" s="34" t="s">
        <v>91</v>
      </c>
    </row>
    <row r="36" spans="1:6" x14ac:dyDescent="0.25">
      <c r="A36" s="36" t="s">
        <v>70</v>
      </c>
      <c r="B36" s="34">
        <v>13</v>
      </c>
      <c r="C36" s="34">
        <v>53.172145239999999</v>
      </c>
      <c r="D36" s="34">
        <v>4.0901650199999997</v>
      </c>
      <c r="E36" s="34">
        <v>10.87</v>
      </c>
      <c r="F36" s="34" t="s">
        <v>91</v>
      </c>
    </row>
    <row r="37" spans="1:6" x14ac:dyDescent="0.25">
      <c r="A37" s="38"/>
    </row>
    <row r="38" spans="1:6" x14ac:dyDescent="0.25">
      <c r="A38" s="38"/>
    </row>
    <row r="40" spans="1:6" x14ac:dyDescent="0.25">
      <c r="A40" s="39"/>
    </row>
    <row r="41" spans="1:6" x14ac:dyDescent="0.25">
      <c r="A41" s="31" t="s">
        <v>76</v>
      </c>
    </row>
    <row r="42" spans="1:6" x14ac:dyDescent="0.25">
      <c r="A42" s="38"/>
    </row>
    <row r="43" spans="1:6" x14ac:dyDescent="0.25">
      <c r="A43" s="39" t="s">
        <v>77</v>
      </c>
    </row>
    <row r="44" spans="1:6" x14ac:dyDescent="0.25">
      <c r="A44" s="39"/>
    </row>
    <row r="45" spans="1:6" x14ac:dyDescent="0.25">
      <c r="A45" s="39" t="s">
        <v>96</v>
      </c>
    </row>
    <row r="46" spans="1:6" ht="15.75" thickBot="1" x14ac:dyDescent="0.3">
      <c r="A46" s="32"/>
    </row>
    <row r="47" spans="1:6" x14ac:dyDescent="0.25">
      <c r="A47" s="35" t="s">
        <v>87</v>
      </c>
      <c r="B47" s="37" t="s">
        <v>88</v>
      </c>
      <c r="C47" s="37" t="s">
        <v>57</v>
      </c>
      <c r="D47" s="37" t="s">
        <v>58</v>
      </c>
      <c r="E47" s="37" t="s">
        <v>59</v>
      </c>
      <c r="F47" s="37" t="s">
        <v>89</v>
      </c>
    </row>
    <row r="48" spans="1:6" x14ac:dyDescent="0.25">
      <c r="A48" s="36" t="s">
        <v>90</v>
      </c>
      <c r="B48" s="34">
        <v>15</v>
      </c>
      <c r="C48" s="34">
        <v>21.7257119</v>
      </c>
      <c r="D48" s="34">
        <v>1.4483807900000001</v>
      </c>
      <c r="E48" s="34">
        <v>1.03</v>
      </c>
      <c r="F48" s="34">
        <v>0.46200000000000002</v>
      </c>
    </row>
    <row r="49" spans="1:6" x14ac:dyDescent="0.25">
      <c r="A49" s="36" t="s">
        <v>68</v>
      </c>
      <c r="B49" s="34">
        <v>26</v>
      </c>
      <c r="C49" s="34">
        <v>36.722700000000003</v>
      </c>
      <c r="D49" s="34">
        <v>1.4124115399999999</v>
      </c>
      <c r="E49" s="34"/>
      <c r="F49" s="34"/>
    </row>
    <row r="50" spans="1:6" x14ac:dyDescent="0.25">
      <c r="A50" s="36" t="s">
        <v>92</v>
      </c>
      <c r="B50" s="34">
        <v>41</v>
      </c>
      <c r="C50" s="34">
        <v>58.448411900000004</v>
      </c>
      <c r="D50" s="34"/>
      <c r="E50" s="34"/>
      <c r="F50" s="34"/>
    </row>
    <row r="51" spans="1:6" ht="15.75" thickBot="1" x14ac:dyDescent="0.3">
      <c r="A51" s="32"/>
    </row>
    <row r="52" spans="1:6" x14ac:dyDescent="0.25">
      <c r="A52" s="35" t="s">
        <v>61</v>
      </c>
      <c r="B52" s="37" t="s">
        <v>62</v>
      </c>
      <c r="C52" s="37" t="s">
        <v>63</v>
      </c>
      <c r="D52" s="37" t="s">
        <v>97</v>
      </c>
    </row>
    <row r="53" spans="1:6" x14ac:dyDescent="0.25">
      <c r="A53" s="41">
        <v>0.37170700000000001</v>
      </c>
      <c r="B53" s="34">
        <v>12.12379</v>
      </c>
      <c r="C53" s="34">
        <v>1.1884490000000001</v>
      </c>
      <c r="D53" s="34">
        <v>9.802619</v>
      </c>
    </row>
    <row r="54" spans="1:6" ht="15.75" thickBot="1" x14ac:dyDescent="0.3">
      <c r="A54" s="32"/>
    </row>
    <row r="55" spans="1:6" x14ac:dyDescent="0.25">
      <c r="A55" s="35" t="s">
        <v>87</v>
      </c>
      <c r="B55" s="37" t="s">
        <v>88</v>
      </c>
      <c r="C55" s="37" t="s">
        <v>94</v>
      </c>
      <c r="D55" s="37" t="s">
        <v>58</v>
      </c>
      <c r="E55" s="37" t="s">
        <v>59</v>
      </c>
      <c r="F55" s="37" t="s">
        <v>89</v>
      </c>
    </row>
    <row r="56" spans="1:6" x14ac:dyDescent="0.25">
      <c r="A56" s="36" t="s">
        <v>50</v>
      </c>
      <c r="B56" s="34">
        <v>2</v>
      </c>
      <c r="C56" s="34">
        <v>2.5770333299999999</v>
      </c>
      <c r="D56" s="34">
        <v>1.2885166699999999</v>
      </c>
      <c r="E56" s="34">
        <v>0.91</v>
      </c>
      <c r="F56" s="34">
        <v>0.41410000000000002</v>
      </c>
    </row>
    <row r="57" spans="1:6" x14ac:dyDescent="0.25">
      <c r="A57" s="36" t="s">
        <v>70</v>
      </c>
      <c r="B57" s="34">
        <v>13</v>
      </c>
      <c r="C57" s="34">
        <v>19.148678570000001</v>
      </c>
      <c r="D57" s="34">
        <v>1.4729752700000001</v>
      </c>
      <c r="E57" s="34">
        <v>1.04</v>
      </c>
      <c r="F57" s="34">
        <v>0.44419999999999998</v>
      </c>
    </row>
    <row r="58" spans="1:6" ht="15.75" thickBot="1" x14ac:dyDescent="0.3">
      <c r="A58" s="32"/>
    </row>
    <row r="59" spans="1:6" x14ac:dyDescent="0.25">
      <c r="A59" s="35" t="s">
        <v>87</v>
      </c>
      <c r="B59" s="37" t="s">
        <v>88</v>
      </c>
      <c r="C59" s="37" t="s">
        <v>95</v>
      </c>
      <c r="D59" s="37" t="s">
        <v>58</v>
      </c>
      <c r="E59" s="37" t="s">
        <v>59</v>
      </c>
      <c r="F59" s="37" t="s">
        <v>89</v>
      </c>
    </row>
    <row r="60" spans="1:6" x14ac:dyDescent="0.25">
      <c r="A60" s="36" t="s">
        <v>50</v>
      </c>
      <c r="B60" s="34">
        <v>2</v>
      </c>
      <c r="C60" s="34">
        <v>2.5770333299999999</v>
      </c>
      <c r="D60" s="34">
        <v>1.2885166699999999</v>
      </c>
      <c r="E60" s="34">
        <v>0.91</v>
      </c>
      <c r="F60" s="34">
        <v>0.41410000000000002</v>
      </c>
    </row>
    <row r="61" spans="1:6" x14ac:dyDescent="0.25">
      <c r="A61" s="36" t="s">
        <v>70</v>
      </c>
      <c r="B61" s="34">
        <v>13</v>
      </c>
      <c r="C61" s="34">
        <v>19.148678570000001</v>
      </c>
      <c r="D61" s="34">
        <v>1.4729752700000001</v>
      </c>
      <c r="E61" s="34">
        <v>1.04</v>
      </c>
      <c r="F61" s="34">
        <v>0.44419999999999998</v>
      </c>
    </row>
    <row r="62" spans="1:6" x14ac:dyDescent="0.25">
      <c r="A62" s="38"/>
    </row>
    <row r="63" spans="1:6" x14ac:dyDescent="0.25">
      <c r="A63" s="38"/>
    </row>
    <row r="65" spans="1:6" x14ac:dyDescent="0.25">
      <c r="A65" s="39"/>
    </row>
    <row r="66" spans="1:6" x14ac:dyDescent="0.25">
      <c r="A66" s="31" t="s">
        <v>76</v>
      </c>
    </row>
    <row r="67" spans="1:6" x14ac:dyDescent="0.25">
      <c r="A67" s="38"/>
    </row>
    <row r="68" spans="1:6" x14ac:dyDescent="0.25">
      <c r="A68" s="39" t="s">
        <v>77</v>
      </c>
    </row>
    <row r="69" spans="1:6" x14ac:dyDescent="0.25">
      <c r="A69" s="39"/>
    </row>
    <row r="70" spans="1:6" x14ac:dyDescent="0.25">
      <c r="A70" s="39" t="s">
        <v>98</v>
      </c>
    </row>
    <row r="71" spans="1:6" ht="15.75" thickBot="1" x14ac:dyDescent="0.3">
      <c r="A71" s="32"/>
    </row>
    <row r="72" spans="1:6" x14ac:dyDescent="0.25">
      <c r="A72" s="35" t="s">
        <v>87</v>
      </c>
      <c r="B72" s="37" t="s">
        <v>88</v>
      </c>
      <c r="C72" s="37" t="s">
        <v>57</v>
      </c>
      <c r="D72" s="37" t="s">
        <v>58</v>
      </c>
      <c r="E72" s="37" t="s">
        <v>59</v>
      </c>
      <c r="F72" s="37" t="s">
        <v>89</v>
      </c>
    </row>
    <row r="73" spans="1:6" x14ac:dyDescent="0.25">
      <c r="A73" s="36" t="s">
        <v>90</v>
      </c>
      <c r="B73" s="34">
        <v>15</v>
      </c>
      <c r="C73" s="34">
        <v>93.641666700000002</v>
      </c>
      <c r="D73" s="34">
        <v>6.2427777999999998</v>
      </c>
      <c r="E73" s="34">
        <v>8.69</v>
      </c>
      <c r="F73" s="34" t="s">
        <v>91</v>
      </c>
    </row>
    <row r="74" spans="1:6" x14ac:dyDescent="0.25">
      <c r="A74" s="36" t="s">
        <v>68</v>
      </c>
      <c r="B74" s="34">
        <v>26</v>
      </c>
      <c r="C74" s="34">
        <v>18.676666699999998</v>
      </c>
      <c r="D74" s="34">
        <v>0.71833329999999995</v>
      </c>
      <c r="E74" s="34"/>
      <c r="F74" s="34"/>
    </row>
    <row r="75" spans="1:6" x14ac:dyDescent="0.25">
      <c r="A75" s="36" t="s">
        <v>92</v>
      </c>
      <c r="B75" s="34">
        <v>41</v>
      </c>
      <c r="C75" s="34">
        <v>112.31833330000001</v>
      </c>
      <c r="D75" s="34"/>
      <c r="E75" s="34"/>
      <c r="F75" s="34"/>
    </row>
    <row r="76" spans="1:6" ht="15.75" thickBot="1" x14ac:dyDescent="0.3">
      <c r="A76" s="32"/>
    </row>
    <row r="77" spans="1:6" x14ac:dyDescent="0.25">
      <c r="A77" s="35" t="s">
        <v>61</v>
      </c>
      <c r="B77" s="37" t="s">
        <v>62</v>
      </c>
      <c r="C77" s="37" t="s">
        <v>63</v>
      </c>
      <c r="D77" s="37" t="s">
        <v>99</v>
      </c>
    </row>
    <row r="78" spans="1:6" x14ac:dyDescent="0.25">
      <c r="A78" s="41">
        <v>0.83371700000000004</v>
      </c>
      <c r="B78" s="34">
        <v>1.526651</v>
      </c>
      <c r="C78" s="34">
        <v>0.84754499999999999</v>
      </c>
      <c r="D78" s="34">
        <v>55.516669999999998</v>
      </c>
    </row>
    <row r="79" spans="1:6" ht="15.75" thickBot="1" x14ac:dyDescent="0.3">
      <c r="A79" s="32"/>
    </row>
    <row r="80" spans="1:6" x14ac:dyDescent="0.25">
      <c r="A80" s="35" t="s">
        <v>87</v>
      </c>
      <c r="B80" s="37" t="s">
        <v>88</v>
      </c>
      <c r="C80" s="37" t="s">
        <v>94</v>
      </c>
      <c r="D80" s="37" t="s">
        <v>58</v>
      </c>
      <c r="E80" s="37" t="s">
        <v>59</v>
      </c>
      <c r="F80" s="37" t="s">
        <v>89</v>
      </c>
    </row>
    <row r="81" spans="1:6" x14ac:dyDescent="0.25">
      <c r="A81" s="36" t="s">
        <v>50</v>
      </c>
      <c r="B81" s="34">
        <v>2</v>
      </c>
      <c r="C81" s="34">
        <v>3.4233333300000002</v>
      </c>
      <c r="D81" s="34">
        <v>1.7116666700000001</v>
      </c>
      <c r="E81" s="34">
        <v>2.38</v>
      </c>
      <c r="F81" s="34">
        <v>0.11210000000000001</v>
      </c>
    </row>
    <row r="82" spans="1:6" x14ac:dyDescent="0.25">
      <c r="A82" s="36" t="s">
        <v>70</v>
      </c>
      <c r="B82" s="34">
        <v>13</v>
      </c>
      <c r="C82" s="34">
        <v>90.218333329999993</v>
      </c>
      <c r="D82" s="34">
        <v>6.9398717899999998</v>
      </c>
      <c r="E82" s="34">
        <v>9.66</v>
      </c>
      <c r="F82" s="34" t="s">
        <v>91</v>
      </c>
    </row>
    <row r="83" spans="1:6" ht="15.75" thickBot="1" x14ac:dyDescent="0.3">
      <c r="A83" s="32"/>
    </row>
    <row r="84" spans="1:6" x14ac:dyDescent="0.25">
      <c r="A84" s="35" t="s">
        <v>87</v>
      </c>
      <c r="B84" s="37" t="s">
        <v>88</v>
      </c>
      <c r="C84" s="37" t="s">
        <v>95</v>
      </c>
      <c r="D84" s="37" t="s">
        <v>58</v>
      </c>
      <c r="E84" s="37" t="s">
        <v>59</v>
      </c>
      <c r="F84" s="37" t="s">
        <v>89</v>
      </c>
    </row>
    <row r="85" spans="1:6" x14ac:dyDescent="0.25">
      <c r="A85" s="36" t="s">
        <v>50</v>
      </c>
      <c r="B85" s="34">
        <v>2</v>
      </c>
      <c r="C85" s="34">
        <v>3.4233333300000002</v>
      </c>
      <c r="D85" s="34">
        <v>1.7116666700000001</v>
      </c>
      <c r="E85" s="34">
        <v>2.38</v>
      </c>
      <c r="F85" s="34">
        <v>0.11210000000000001</v>
      </c>
    </row>
    <row r="86" spans="1:6" x14ac:dyDescent="0.25">
      <c r="A86" s="36" t="s">
        <v>70</v>
      </c>
      <c r="B86" s="34">
        <v>13</v>
      </c>
      <c r="C86" s="34">
        <v>90.218333329999993</v>
      </c>
      <c r="D86" s="34">
        <v>6.9398717899999998</v>
      </c>
      <c r="E86" s="34">
        <v>9.66</v>
      </c>
      <c r="F86" s="34" t="s">
        <v>91</v>
      </c>
    </row>
    <row r="87" spans="1:6" x14ac:dyDescent="0.25">
      <c r="A87" s="38"/>
    </row>
    <row r="88" spans="1:6" x14ac:dyDescent="0.25">
      <c r="A88" s="38"/>
    </row>
    <row r="90" spans="1:6" x14ac:dyDescent="0.25">
      <c r="A90" s="39"/>
    </row>
    <row r="91" spans="1:6" x14ac:dyDescent="0.25">
      <c r="A91" s="31" t="s">
        <v>76</v>
      </c>
    </row>
    <row r="92" spans="1:6" x14ac:dyDescent="0.25">
      <c r="A92" s="38"/>
    </row>
    <row r="93" spans="1:6" x14ac:dyDescent="0.25">
      <c r="A93" s="39" t="s">
        <v>77</v>
      </c>
    </row>
    <row r="94" spans="1:6" x14ac:dyDescent="0.25">
      <c r="A94" s="39"/>
    </row>
    <row r="95" spans="1:6" x14ac:dyDescent="0.25">
      <c r="A95" s="39" t="s">
        <v>100</v>
      </c>
    </row>
    <row r="96" spans="1:6" ht="15.75" thickBot="1" x14ac:dyDescent="0.3">
      <c r="A96" s="32"/>
    </row>
    <row r="97" spans="1:6" x14ac:dyDescent="0.25">
      <c r="A97" s="35" t="s">
        <v>87</v>
      </c>
      <c r="B97" s="37" t="s">
        <v>88</v>
      </c>
      <c r="C97" s="37" t="s">
        <v>57</v>
      </c>
      <c r="D97" s="37" t="s">
        <v>58</v>
      </c>
      <c r="E97" s="37" t="s">
        <v>59</v>
      </c>
      <c r="F97" s="37" t="s">
        <v>89</v>
      </c>
    </row>
    <row r="98" spans="1:6" x14ac:dyDescent="0.25">
      <c r="A98" s="36" t="s">
        <v>90</v>
      </c>
      <c r="B98" s="34">
        <v>15</v>
      </c>
      <c r="C98" s="34">
        <v>2.8728571399999998</v>
      </c>
      <c r="D98" s="34">
        <v>0.19152380999999999</v>
      </c>
      <c r="E98" s="34">
        <v>0.55000000000000004</v>
      </c>
      <c r="F98" s="34">
        <v>0.88629999999999998</v>
      </c>
    </row>
    <row r="99" spans="1:6" x14ac:dyDescent="0.25">
      <c r="A99" s="36" t="s">
        <v>68</v>
      </c>
      <c r="B99" s="34">
        <v>26</v>
      </c>
      <c r="C99" s="34">
        <v>9.0633333300000007</v>
      </c>
      <c r="D99" s="34">
        <v>0.34858973999999998</v>
      </c>
      <c r="E99" s="34"/>
      <c r="F99" s="34"/>
    </row>
    <row r="100" spans="1:6" x14ac:dyDescent="0.25">
      <c r="A100" s="36" t="s">
        <v>92</v>
      </c>
      <c r="B100" s="34">
        <v>41</v>
      </c>
      <c r="C100" s="34">
        <v>11.93619048</v>
      </c>
      <c r="D100" s="34"/>
      <c r="E100" s="34"/>
      <c r="F100" s="34"/>
    </row>
    <row r="101" spans="1:6" ht="15.75" thickBot="1" x14ac:dyDescent="0.3">
      <c r="A101" s="32"/>
    </row>
    <row r="102" spans="1:6" x14ac:dyDescent="0.25">
      <c r="A102" s="35" t="s">
        <v>61</v>
      </c>
      <c r="B102" s="37" t="s">
        <v>62</v>
      </c>
      <c r="C102" s="37" t="s">
        <v>63</v>
      </c>
      <c r="D102" s="37" t="s">
        <v>101</v>
      </c>
    </row>
    <row r="103" spans="1:6" x14ac:dyDescent="0.25">
      <c r="A103" s="41">
        <v>0.24068500000000001</v>
      </c>
      <c r="B103" s="34">
        <v>6.01004</v>
      </c>
      <c r="C103" s="34">
        <v>0.59041500000000002</v>
      </c>
      <c r="D103" s="34">
        <v>9.8238099999999999</v>
      </c>
    </row>
    <row r="104" spans="1:6" ht="15.75" thickBot="1" x14ac:dyDescent="0.3">
      <c r="A104" s="32"/>
    </row>
    <row r="105" spans="1:6" x14ac:dyDescent="0.25">
      <c r="A105" s="35" t="s">
        <v>87</v>
      </c>
      <c r="B105" s="37" t="s">
        <v>88</v>
      </c>
      <c r="C105" s="37" t="s">
        <v>94</v>
      </c>
      <c r="D105" s="37" t="s">
        <v>58</v>
      </c>
      <c r="E105" s="37" t="s">
        <v>59</v>
      </c>
      <c r="F105" s="37" t="s">
        <v>89</v>
      </c>
    </row>
    <row r="106" spans="1:6" x14ac:dyDescent="0.25">
      <c r="A106" s="36" t="s">
        <v>50</v>
      </c>
      <c r="B106" s="34">
        <v>2</v>
      </c>
      <c r="C106" s="34">
        <v>3.3333299999999998E-3</v>
      </c>
      <c r="D106" s="34">
        <v>1.6666700000000001E-3</v>
      </c>
      <c r="E106" s="34">
        <v>0</v>
      </c>
      <c r="F106" s="34">
        <v>0.99519999999999997</v>
      </c>
    </row>
    <row r="107" spans="1:6" x14ac:dyDescent="0.25">
      <c r="A107" s="36" t="s">
        <v>70</v>
      </c>
      <c r="B107" s="34">
        <v>13</v>
      </c>
      <c r="C107" s="34">
        <v>2.86952381</v>
      </c>
      <c r="D107" s="34">
        <v>0.2207326</v>
      </c>
      <c r="E107" s="34">
        <v>0.63</v>
      </c>
      <c r="F107" s="34">
        <v>0.80469999999999997</v>
      </c>
    </row>
    <row r="108" spans="1:6" ht="15.75" thickBot="1" x14ac:dyDescent="0.3">
      <c r="A108" s="32"/>
    </row>
    <row r="109" spans="1:6" x14ac:dyDescent="0.25">
      <c r="A109" s="35" t="s">
        <v>87</v>
      </c>
      <c r="B109" s="37" t="s">
        <v>88</v>
      </c>
      <c r="C109" s="37" t="s">
        <v>95</v>
      </c>
      <c r="D109" s="37" t="s">
        <v>58</v>
      </c>
      <c r="E109" s="37" t="s">
        <v>59</v>
      </c>
      <c r="F109" s="37" t="s">
        <v>89</v>
      </c>
    </row>
    <row r="110" spans="1:6" x14ac:dyDescent="0.25">
      <c r="A110" s="36" t="s">
        <v>50</v>
      </c>
      <c r="B110" s="34">
        <v>2</v>
      </c>
      <c r="C110" s="34">
        <v>3.3333299999999998E-3</v>
      </c>
      <c r="D110" s="34">
        <v>1.6666700000000001E-3</v>
      </c>
      <c r="E110" s="34">
        <v>0</v>
      </c>
      <c r="F110" s="34">
        <v>0.99519999999999997</v>
      </c>
    </row>
    <row r="111" spans="1:6" x14ac:dyDescent="0.25">
      <c r="A111" s="36" t="s">
        <v>70</v>
      </c>
      <c r="B111" s="34">
        <v>13</v>
      </c>
      <c r="C111" s="34">
        <v>2.86952381</v>
      </c>
      <c r="D111" s="34">
        <v>0.2207326</v>
      </c>
      <c r="E111" s="34">
        <v>0.63</v>
      </c>
      <c r="F111" s="34">
        <v>0.80469999999999997</v>
      </c>
    </row>
    <row r="112" spans="1:6" x14ac:dyDescent="0.25">
      <c r="A112" s="38"/>
    </row>
    <row r="113" spans="1:6" x14ac:dyDescent="0.25">
      <c r="A113" s="38"/>
    </row>
    <row r="115" spans="1:6" x14ac:dyDescent="0.25">
      <c r="A115" s="39"/>
    </row>
    <row r="116" spans="1:6" x14ac:dyDescent="0.25">
      <c r="A116" s="31" t="s">
        <v>76</v>
      </c>
    </row>
    <row r="117" spans="1:6" x14ac:dyDescent="0.25">
      <c r="A117" s="38"/>
    </row>
    <row r="118" spans="1:6" x14ac:dyDescent="0.25">
      <c r="A118" s="39" t="s">
        <v>77</v>
      </c>
    </row>
    <row r="119" spans="1:6" x14ac:dyDescent="0.25">
      <c r="A119" s="39"/>
    </row>
    <row r="120" spans="1:6" x14ac:dyDescent="0.25">
      <c r="A120" s="39" t="s">
        <v>102</v>
      </c>
    </row>
    <row r="121" spans="1:6" ht="15.75" thickBot="1" x14ac:dyDescent="0.3">
      <c r="A121" s="32"/>
    </row>
    <row r="122" spans="1:6" x14ac:dyDescent="0.25">
      <c r="A122" s="35" t="s">
        <v>87</v>
      </c>
      <c r="B122" s="37" t="s">
        <v>88</v>
      </c>
      <c r="C122" s="37" t="s">
        <v>57</v>
      </c>
      <c r="D122" s="37" t="s">
        <v>58</v>
      </c>
      <c r="E122" s="37" t="s">
        <v>59</v>
      </c>
      <c r="F122" s="37" t="s">
        <v>89</v>
      </c>
    </row>
    <row r="123" spans="1:6" x14ac:dyDescent="0.25">
      <c r="A123" s="36" t="s">
        <v>90</v>
      </c>
      <c r="B123" s="34">
        <v>15</v>
      </c>
      <c r="C123" s="34">
        <v>23.486428570000001</v>
      </c>
      <c r="D123" s="34">
        <v>1.5657619</v>
      </c>
      <c r="E123" s="34">
        <v>6.04</v>
      </c>
      <c r="F123" s="34" t="s">
        <v>91</v>
      </c>
    </row>
    <row r="124" spans="1:6" x14ac:dyDescent="0.25">
      <c r="A124" s="36" t="s">
        <v>68</v>
      </c>
      <c r="B124" s="34">
        <v>26</v>
      </c>
      <c r="C124" s="34">
        <v>6.7433333299999996</v>
      </c>
      <c r="D124" s="34">
        <v>0.25935897000000002</v>
      </c>
      <c r="E124" s="34"/>
      <c r="F124" s="34"/>
    </row>
    <row r="125" spans="1:6" x14ac:dyDescent="0.25">
      <c r="A125" s="36" t="s">
        <v>92</v>
      </c>
      <c r="B125" s="34">
        <v>41</v>
      </c>
      <c r="C125" s="34">
        <v>30.2297619</v>
      </c>
      <c r="D125" s="34"/>
      <c r="E125" s="34"/>
      <c r="F125" s="34"/>
    </row>
    <row r="126" spans="1:6" ht="15.75" thickBot="1" x14ac:dyDescent="0.3">
      <c r="A126" s="32"/>
    </row>
    <row r="127" spans="1:6" x14ac:dyDescent="0.25">
      <c r="A127" s="35" t="s">
        <v>61</v>
      </c>
      <c r="B127" s="37" t="s">
        <v>62</v>
      </c>
      <c r="C127" s="37" t="s">
        <v>63</v>
      </c>
      <c r="D127" s="37" t="s">
        <v>103</v>
      </c>
    </row>
    <row r="128" spans="1:6" x14ac:dyDescent="0.25">
      <c r="A128" s="41">
        <v>0.77693100000000004</v>
      </c>
      <c r="B128" s="34">
        <v>3.9268339999999999</v>
      </c>
      <c r="C128" s="34">
        <v>0.50927299999999998</v>
      </c>
      <c r="D128" s="34">
        <v>12.969049999999999</v>
      </c>
    </row>
    <row r="129" spans="1:6" ht="15.75" thickBot="1" x14ac:dyDescent="0.3">
      <c r="A129" s="32"/>
    </row>
    <row r="130" spans="1:6" x14ac:dyDescent="0.25">
      <c r="A130" s="35" t="s">
        <v>87</v>
      </c>
      <c r="B130" s="37" t="s">
        <v>88</v>
      </c>
      <c r="C130" s="37" t="s">
        <v>94</v>
      </c>
      <c r="D130" s="37" t="s">
        <v>58</v>
      </c>
      <c r="E130" s="37" t="s">
        <v>59</v>
      </c>
      <c r="F130" s="37" t="s">
        <v>89</v>
      </c>
    </row>
    <row r="131" spans="1:6" x14ac:dyDescent="0.25">
      <c r="A131" s="36" t="s">
        <v>50</v>
      </c>
      <c r="B131" s="34">
        <v>2</v>
      </c>
      <c r="C131" s="34">
        <v>0.76333333000000003</v>
      </c>
      <c r="D131" s="34">
        <v>0.38166666999999999</v>
      </c>
      <c r="E131" s="34">
        <v>1.47</v>
      </c>
      <c r="F131" s="34">
        <v>0.24809999999999999</v>
      </c>
    </row>
    <row r="132" spans="1:6" x14ac:dyDescent="0.25">
      <c r="A132" s="36" t="s">
        <v>70</v>
      </c>
      <c r="B132" s="34">
        <v>13</v>
      </c>
      <c r="C132" s="34">
        <v>22.723095239999999</v>
      </c>
      <c r="D132" s="34">
        <v>1.7479304</v>
      </c>
      <c r="E132" s="34">
        <v>6.74</v>
      </c>
      <c r="F132" s="34" t="s">
        <v>91</v>
      </c>
    </row>
    <row r="133" spans="1:6" ht="15.75" thickBot="1" x14ac:dyDescent="0.3">
      <c r="A133" s="32"/>
    </row>
    <row r="134" spans="1:6" x14ac:dyDescent="0.25">
      <c r="A134" s="35" t="s">
        <v>87</v>
      </c>
      <c r="B134" s="37" t="s">
        <v>88</v>
      </c>
      <c r="C134" s="37" t="s">
        <v>95</v>
      </c>
      <c r="D134" s="37" t="s">
        <v>58</v>
      </c>
      <c r="E134" s="37" t="s">
        <v>59</v>
      </c>
      <c r="F134" s="37" t="s">
        <v>89</v>
      </c>
    </row>
    <row r="135" spans="1:6" x14ac:dyDescent="0.25">
      <c r="A135" s="36" t="s">
        <v>50</v>
      </c>
      <c r="B135" s="34">
        <v>2</v>
      </c>
      <c r="C135" s="34">
        <v>0.76333333000000003</v>
      </c>
      <c r="D135" s="34">
        <v>0.38166666999999999</v>
      </c>
      <c r="E135" s="34">
        <v>1.47</v>
      </c>
      <c r="F135" s="34">
        <v>0.24809999999999999</v>
      </c>
    </row>
    <row r="136" spans="1:6" x14ac:dyDescent="0.25">
      <c r="A136" s="36" t="s">
        <v>70</v>
      </c>
      <c r="B136" s="34">
        <v>13</v>
      </c>
      <c r="C136" s="34">
        <v>22.723095239999999</v>
      </c>
      <c r="D136" s="34">
        <v>1.7479304</v>
      </c>
      <c r="E136" s="34">
        <v>6.74</v>
      </c>
      <c r="F136" s="34" t="s">
        <v>91</v>
      </c>
    </row>
    <row r="137" spans="1:6" x14ac:dyDescent="0.25">
      <c r="A137" s="38"/>
    </row>
    <row r="138" spans="1:6" x14ac:dyDescent="0.25">
      <c r="A138" s="38"/>
    </row>
    <row r="140" spans="1:6" x14ac:dyDescent="0.25">
      <c r="A140" s="39"/>
    </row>
    <row r="141" spans="1:6" x14ac:dyDescent="0.25">
      <c r="A141" s="31" t="s">
        <v>76</v>
      </c>
    </row>
    <row r="142" spans="1:6" x14ac:dyDescent="0.25">
      <c r="A142" s="38"/>
    </row>
    <row r="143" spans="1:6" x14ac:dyDescent="0.25">
      <c r="A143" s="39" t="s">
        <v>77</v>
      </c>
    </row>
    <row r="144" spans="1:6" x14ac:dyDescent="0.25">
      <c r="A144" s="39"/>
    </row>
    <row r="145" spans="1:6" x14ac:dyDescent="0.25">
      <c r="A145" s="39" t="s">
        <v>104</v>
      </c>
    </row>
    <row r="146" spans="1:6" ht="15.75" thickBot="1" x14ac:dyDescent="0.3">
      <c r="A146" s="32"/>
    </row>
    <row r="147" spans="1:6" x14ac:dyDescent="0.25">
      <c r="A147" s="35" t="s">
        <v>87</v>
      </c>
      <c r="B147" s="37" t="s">
        <v>88</v>
      </c>
      <c r="C147" s="37" t="s">
        <v>57</v>
      </c>
      <c r="D147" s="37" t="s">
        <v>58</v>
      </c>
      <c r="E147" s="37" t="s">
        <v>59</v>
      </c>
      <c r="F147" s="37" t="s">
        <v>89</v>
      </c>
    </row>
    <row r="148" spans="1:6" x14ac:dyDescent="0.25">
      <c r="A148" s="36" t="s">
        <v>90</v>
      </c>
      <c r="B148" s="34">
        <v>15</v>
      </c>
      <c r="C148" s="34">
        <v>80.190714290000003</v>
      </c>
      <c r="D148" s="34">
        <v>5.3460476200000002</v>
      </c>
      <c r="E148" s="34">
        <v>25.98</v>
      </c>
      <c r="F148" s="34" t="s">
        <v>91</v>
      </c>
    </row>
    <row r="149" spans="1:6" x14ac:dyDescent="0.25">
      <c r="A149" s="36" t="s">
        <v>68</v>
      </c>
      <c r="B149" s="34">
        <v>26</v>
      </c>
      <c r="C149" s="34">
        <v>5.3504761900000002</v>
      </c>
      <c r="D149" s="34">
        <v>0.20578755000000001</v>
      </c>
      <c r="E149" s="34"/>
      <c r="F149" s="34"/>
    </row>
    <row r="150" spans="1:6" x14ac:dyDescent="0.25">
      <c r="A150" s="36" t="s">
        <v>92</v>
      </c>
      <c r="B150" s="34">
        <v>41</v>
      </c>
      <c r="C150" s="34">
        <v>85.541190479999997</v>
      </c>
      <c r="D150" s="34"/>
      <c r="E150" s="34"/>
      <c r="F150" s="34"/>
    </row>
    <row r="151" spans="1:6" ht="15.75" thickBot="1" x14ac:dyDescent="0.3">
      <c r="A151" s="32"/>
    </row>
    <row r="152" spans="1:6" x14ac:dyDescent="0.25">
      <c r="A152" s="35" t="s">
        <v>61</v>
      </c>
      <c r="B152" s="37" t="s">
        <v>62</v>
      </c>
      <c r="C152" s="37" t="s">
        <v>63</v>
      </c>
      <c r="D152" s="37" t="s">
        <v>105</v>
      </c>
    </row>
    <row r="153" spans="1:6" x14ac:dyDescent="0.25">
      <c r="A153" s="41">
        <v>0.93745100000000003</v>
      </c>
      <c r="B153" s="34">
        <v>0.80612700000000004</v>
      </c>
      <c r="C153" s="34">
        <v>0.45363799999999999</v>
      </c>
      <c r="D153" s="34">
        <v>56.273809999999997</v>
      </c>
    </row>
    <row r="154" spans="1:6" ht="15.75" thickBot="1" x14ac:dyDescent="0.3">
      <c r="A154" s="32"/>
    </row>
    <row r="155" spans="1:6" x14ac:dyDescent="0.25">
      <c r="A155" s="35" t="s">
        <v>87</v>
      </c>
      <c r="B155" s="37" t="s">
        <v>88</v>
      </c>
      <c r="C155" s="37" t="s">
        <v>94</v>
      </c>
      <c r="D155" s="37" t="s">
        <v>58</v>
      </c>
      <c r="E155" s="37" t="s">
        <v>59</v>
      </c>
      <c r="F155" s="37" t="s">
        <v>89</v>
      </c>
    </row>
    <row r="156" spans="1:6" x14ac:dyDescent="0.25">
      <c r="A156" s="36" t="s">
        <v>50</v>
      </c>
      <c r="B156" s="34">
        <v>2</v>
      </c>
      <c r="C156" s="34">
        <v>1.4761904800000001</v>
      </c>
      <c r="D156" s="34">
        <v>0.73809524000000004</v>
      </c>
      <c r="E156" s="34">
        <v>3.59</v>
      </c>
      <c r="F156" s="34">
        <v>4.2099999999999999E-2</v>
      </c>
    </row>
    <row r="157" spans="1:6" x14ac:dyDescent="0.25">
      <c r="A157" s="36" t="s">
        <v>70</v>
      </c>
      <c r="B157" s="34">
        <v>13</v>
      </c>
      <c r="C157" s="34">
        <v>78.714523810000003</v>
      </c>
      <c r="D157" s="34">
        <v>6.0549633700000003</v>
      </c>
      <c r="E157" s="34">
        <v>29.42</v>
      </c>
      <c r="F157" s="34" t="s">
        <v>91</v>
      </c>
    </row>
    <row r="158" spans="1:6" ht="15.75" thickBot="1" x14ac:dyDescent="0.3">
      <c r="A158" s="32"/>
    </row>
    <row r="159" spans="1:6" x14ac:dyDescent="0.25">
      <c r="A159" s="35" t="s">
        <v>87</v>
      </c>
      <c r="B159" s="37" t="s">
        <v>88</v>
      </c>
      <c r="C159" s="37" t="s">
        <v>95</v>
      </c>
      <c r="D159" s="37" t="s">
        <v>58</v>
      </c>
      <c r="E159" s="37" t="s">
        <v>59</v>
      </c>
      <c r="F159" s="37" t="s">
        <v>89</v>
      </c>
    </row>
    <row r="160" spans="1:6" x14ac:dyDescent="0.25">
      <c r="A160" s="36" t="s">
        <v>50</v>
      </c>
      <c r="B160" s="34">
        <v>2</v>
      </c>
      <c r="C160" s="34">
        <v>1.4761904800000001</v>
      </c>
      <c r="D160" s="34">
        <v>0.73809524000000004</v>
      </c>
      <c r="E160" s="34">
        <v>3.59</v>
      </c>
      <c r="F160" s="34">
        <v>4.2099999999999999E-2</v>
      </c>
    </row>
    <row r="161" spans="1:6" x14ac:dyDescent="0.25">
      <c r="A161" s="36" t="s">
        <v>70</v>
      </c>
      <c r="B161" s="34">
        <v>13</v>
      </c>
      <c r="C161" s="34">
        <v>78.714523810000003</v>
      </c>
      <c r="D161" s="34">
        <v>6.0549633700000003</v>
      </c>
      <c r="E161" s="34">
        <v>29.42</v>
      </c>
      <c r="F161" s="34" t="s">
        <v>91</v>
      </c>
    </row>
    <row r="162" spans="1:6" x14ac:dyDescent="0.25">
      <c r="A162" s="38"/>
    </row>
    <row r="163" spans="1:6" x14ac:dyDescent="0.25">
      <c r="A163" s="38"/>
    </row>
    <row r="165" spans="1:6" x14ac:dyDescent="0.25">
      <c r="A165" s="39"/>
    </row>
    <row r="166" spans="1:6" x14ac:dyDescent="0.25">
      <c r="A166" s="31" t="s">
        <v>76</v>
      </c>
    </row>
    <row r="167" spans="1:6" x14ac:dyDescent="0.25">
      <c r="A167" s="38"/>
    </row>
    <row r="168" spans="1:6" x14ac:dyDescent="0.25">
      <c r="A168" s="39" t="s">
        <v>77</v>
      </c>
    </row>
    <row r="169" spans="1:6" x14ac:dyDescent="0.25">
      <c r="A169" s="39"/>
    </row>
    <row r="170" spans="1:6" x14ac:dyDescent="0.25">
      <c r="A170" s="39" t="s">
        <v>106</v>
      </c>
    </row>
    <row r="171" spans="1:6" ht="15.75" thickBot="1" x14ac:dyDescent="0.3">
      <c r="A171" s="32"/>
    </row>
    <row r="172" spans="1:6" x14ac:dyDescent="0.25">
      <c r="A172" s="35" t="s">
        <v>87</v>
      </c>
      <c r="B172" s="37" t="s">
        <v>88</v>
      </c>
      <c r="C172" s="37" t="s">
        <v>57</v>
      </c>
      <c r="D172" s="37" t="s">
        <v>58</v>
      </c>
      <c r="E172" s="37" t="s">
        <v>59</v>
      </c>
      <c r="F172" s="37" t="s">
        <v>89</v>
      </c>
    </row>
    <row r="173" spans="1:6" x14ac:dyDescent="0.25">
      <c r="A173" s="36" t="s">
        <v>90</v>
      </c>
      <c r="B173" s="34">
        <v>15</v>
      </c>
      <c r="C173" s="34">
        <v>15333.309800000001</v>
      </c>
      <c r="D173" s="34">
        <v>1022.22065</v>
      </c>
      <c r="E173" s="34">
        <v>10.65</v>
      </c>
      <c r="F173" s="34" t="s">
        <v>91</v>
      </c>
    </row>
    <row r="174" spans="1:6" x14ac:dyDescent="0.25">
      <c r="A174" s="36" t="s">
        <v>68</v>
      </c>
      <c r="B174" s="34">
        <v>26</v>
      </c>
      <c r="C174" s="34">
        <v>2496.0994099999998</v>
      </c>
      <c r="D174" s="34">
        <v>96.003820000000005</v>
      </c>
      <c r="E174" s="34"/>
      <c r="F174" s="34"/>
    </row>
    <row r="175" spans="1:6" x14ac:dyDescent="0.25">
      <c r="A175" s="36" t="s">
        <v>92</v>
      </c>
      <c r="B175" s="34">
        <v>41</v>
      </c>
      <c r="C175" s="34">
        <v>17829.409199999998</v>
      </c>
      <c r="D175" s="34"/>
      <c r="E175" s="34"/>
      <c r="F175" s="34"/>
    </row>
    <row r="176" spans="1:6" ht="15.75" thickBot="1" x14ac:dyDescent="0.3">
      <c r="A176" s="32"/>
    </row>
    <row r="177" spans="1:6" x14ac:dyDescent="0.25">
      <c r="A177" s="35" t="s">
        <v>61</v>
      </c>
      <c r="B177" s="37" t="s">
        <v>62</v>
      </c>
      <c r="C177" s="37" t="s">
        <v>63</v>
      </c>
      <c r="D177" s="37" t="s">
        <v>107</v>
      </c>
    </row>
    <row r="178" spans="1:6" x14ac:dyDescent="0.25">
      <c r="A178" s="41">
        <v>0.86000100000000002</v>
      </c>
      <c r="B178" s="34">
        <v>8.9710180000000008</v>
      </c>
      <c r="C178" s="34">
        <v>9.7981540000000003</v>
      </c>
      <c r="D178" s="34">
        <v>109.2201</v>
      </c>
    </row>
    <row r="179" spans="1:6" ht="15.75" thickBot="1" x14ac:dyDescent="0.3">
      <c r="A179" s="32"/>
    </row>
    <row r="180" spans="1:6" x14ac:dyDescent="0.25">
      <c r="A180" s="35" t="s">
        <v>87</v>
      </c>
      <c r="B180" s="37" t="s">
        <v>88</v>
      </c>
      <c r="C180" s="37" t="s">
        <v>94</v>
      </c>
      <c r="D180" s="37" t="s">
        <v>58</v>
      </c>
      <c r="E180" s="37" t="s">
        <v>59</v>
      </c>
      <c r="F180" s="37" t="s">
        <v>89</v>
      </c>
    </row>
    <row r="181" spans="1:6" x14ac:dyDescent="0.25">
      <c r="A181" s="36" t="s">
        <v>50</v>
      </c>
      <c r="B181" s="34">
        <v>2</v>
      </c>
      <c r="C181" s="34">
        <v>3751.98614</v>
      </c>
      <c r="D181" s="34">
        <v>1875.99307</v>
      </c>
      <c r="E181" s="34">
        <v>19.54</v>
      </c>
      <c r="F181" s="34" t="s">
        <v>91</v>
      </c>
    </row>
    <row r="182" spans="1:6" x14ac:dyDescent="0.25">
      <c r="A182" s="36" t="s">
        <v>70</v>
      </c>
      <c r="B182" s="34">
        <v>13</v>
      </c>
      <c r="C182" s="34">
        <v>11581.32366</v>
      </c>
      <c r="D182" s="34">
        <v>890.87104999999997</v>
      </c>
      <c r="E182" s="34">
        <v>9.2799999999999994</v>
      </c>
      <c r="F182" s="34" t="s">
        <v>91</v>
      </c>
    </row>
    <row r="183" spans="1:6" ht="15.75" thickBot="1" x14ac:dyDescent="0.3">
      <c r="A183" s="32"/>
    </row>
    <row r="184" spans="1:6" x14ac:dyDescent="0.25">
      <c r="A184" s="35" t="s">
        <v>87</v>
      </c>
      <c r="B184" s="37" t="s">
        <v>88</v>
      </c>
      <c r="C184" s="37" t="s">
        <v>95</v>
      </c>
      <c r="D184" s="37" t="s">
        <v>58</v>
      </c>
      <c r="E184" s="37" t="s">
        <v>59</v>
      </c>
      <c r="F184" s="37" t="s">
        <v>89</v>
      </c>
    </row>
    <row r="185" spans="1:6" x14ac:dyDescent="0.25">
      <c r="A185" s="36" t="s">
        <v>50</v>
      </c>
      <c r="B185" s="34">
        <v>2</v>
      </c>
      <c r="C185" s="34">
        <v>3751.98614</v>
      </c>
      <c r="D185" s="34">
        <v>1875.99307</v>
      </c>
      <c r="E185" s="34">
        <v>19.54</v>
      </c>
      <c r="F185" s="34" t="s">
        <v>91</v>
      </c>
    </row>
    <row r="186" spans="1:6" x14ac:dyDescent="0.25">
      <c r="A186" s="36" t="s">
        <v>70</v>
      </c>
      <c r="B186" s="34">
        <v>13</v>
      </c>
      <c r="C186" s="34">
        <v>11581.32366</v>
      </c>
      <c r="D186" s="34">
        <v>890.87104999999997</v>
      </c>
      <c r="E186" s="34">
        <v>9.2799999999999994</v>
      </c>
      <c r="F186" s="34" t="s">
        <v>91</v>
      </c>
    </row>
    <row r="187" spans="1:6" x14ac:dyDescent="0.25">
      <c r="A187" s="38"/>
    </row>
    <row r="188" spans="1:6" x14ac:dyDescent="0.25">
      <c r="A188" s="38"/>
    </row>
    <row r="190" spans="1:6" x14ac:dyDescent="0.25">
      <c r="A190" s="39"/>
    </row>
    <row r="191" spans="1:6" x14ac:dyDescent="0.25">
      <c r="A191" s="31" t="s">
        <v>76</v>
      </c>
    </row>
    <row r="192" spans="1:6" x14ac:dyDescent="0.25">
      <c r="A192" s="38"/>
    </row>
    <row r="193" spans="1:6" x14ac:dyDescent="0.25">
      <c r="A193" s="39" t="s">
        <v>77</v>
      </c>
    </row>
    <row r="194" spans="1:6" x14ac:dyDescent="0.25">
      <c r="A194" s="39"/>
    </row>
    <row r="195" spans="1:6" x14ac:dyDescent="0.25">
      <c r="A195" s="39" t="s">
        <v>108</v>
      </c>
    </row>
    <row r="196" spans="1:6" ht="15.75" thickBot="1" x14ac:dyDescent="0.3">
      <c r="A196" s="32"/>
    </row>
    <row r="197" spans="1:6" x14ac:dyDescent="0.25">
      <c r="A197" s="35" t="s">
        <v>87</v>
      </c>
      <c r="B197" s="37" t="s">
        <v>88</v>
      </c>
      <c r="C197" s="37" t="s">
        <v>57</v>
      </c>
      <c r="D197" s="37" t="s">
        <v>58</v>
      </c>
      <c r="E197" s="37" t="s">
        <v>59</v>
      </c>
      <c r="F197" s="37" t="s">
        <v>89</v>
      </c>
    </row>
    <row r="198" spans="1:6" x14ac:dyDescent="0.25">
      <c r="A198" s="36" t="s">
        <v>90</v>
      </c>
      <c r="B198" s="34">
        <v>15</v>
      </c>
      <c r="C198" s="34">
        <v>16287.44997</v>
      </c>
      <c r="D198" s="34">
        <v>1085.83</v>
      </c>
      <c r="E198" s="34">
        <v>10.7</v>
      </c>
      <c r="F198" s="34" t="s">
        <v>91</v>
      </c>
    </row>
    <row r="199" spans="1:6" x14ac:dyDescent="0.25">
      <c r="A199" s="36" t="s">
        <v>68</v>
      </c>
      <c r="B199" s="34">
        <v>26</v>
      </c>
      <c r="C199" s="34">
        <v>2637.2826799999998</v>
      </c>
      <c r="D199" s="34">
        <v>101.43395</v>
      </c>
      <c r="E199" s="34"/>
      <c r="F199" s="34"/>
    </row>
    <row r="200" spans="1:6" x14ac:dyDescent="0.25">
      <c r="A200" s="36" t="s">
        <v>92</v>
      </c>
      <c r="B200" s="34">
        <v>41</v>
      </c>
      <c r="C200" s="34">
        <v>18924.732650000002</v>
      </c>
      <c r="D200" s="34"/>
      <c r="E200" s="34"/>
      <c r="F200" s="34"/>
    </row>
    <row r="201" spans="1:6" ht="15.75" thickBot="1" x14ac:dyDescent="0.3">
      <c r="A201" s="32"/>
    </row>
    <row r="202" spans="1:6" x14ac:dyDescent="0.25">
      <c r="A202" s="35" t="s">
        <v>61</v>
      </c>
      <c r="B202" s="37" t="s">
        <v>62</v>
      </c>
      <c r="C202" s="37" t="s">
        <v>63</v>
      </c>
      <c r="D202" s="37" t="s">
        <v>109</v>
      </c>
    </row>
    <row r="203" spans="1:6" x14ac:dyDescent="0.25">
      <c r="A203" s="41">
        <v>0.86064399999999996</v>
      </c>
      <c r="B203" s="34">
        <v>8.9972849999999998</v>
      </c>
      <c r="C203" s="34">
        <v>10.071440000000001</v>
      </c>
      <c r="D203" s="34">
        <v>111.9387</v>
      </c>
    </row>
    <row r="204" spans="1:6" ht="15.75" thickBot="1" x14ac:dyDescent="0.3">
      <c r="A204" s="32"/>
    </row>
    <row r="205" spans="1:6" x14ac:dyDescent="0.25">
      <c r="A205" s="35" t="s">
        <v>87</v>
      </c>
      <c r="B205" s="37" t="s">
        <v>88</v>
      </c>
      <c r="C205" s="37" t="s">
        <v>94</v>
      </c>
      <c r="D205" s="37" t="s">
        <v>58</v>
      </c>
      <c r="E205" s="37" t="s">
        <v>59</v>
      </c>
      <c r="F205" s="37" t="s">
        <v>89</v>
      </c>
    </row>
    <row r="206" spans="1:6" x14ac:dyDescent="0.25">
      <c r="A206" s="36" t="s">
        <v>50</v>
      </c>
      <c r="B206" s="34">
        <v>2</v>
      </c>
      <c r="C206" s="34">
        <v>3995.36328</v>
      </c>
      <c r="D206" s="34">
        <v>1997.68164</v>
      </c>
      <c r="E206" s="34">
        <v>19.690000000000001</v>
      </c>
      <c r="F206" s="34" t="s">
        <v>91</v>
      </c>
    </row>
    <row r="207" spans="1:6" x14ac:dyDescent="0.25">
      <c r="A207" s="36" t="s">
        <v>70</v>
      </c>
      <c r="B207" s="34">
        <v>13</v>
      </c>
      <c r="C207" s="34">
        <v>12292.08669</v>
      </c>
      <c r="D207" s="34">
        <v>945.54512999999997</v>
      </c>
      <c r="E207" s="34">
        <v>9.32</v>
      </c>
      <c r="F207" s="34" t="s">
        <v>91</v>
      </c>
    </row>
    <row r="208" spans="1:6" ht="15.75" thickBot="1" x14ac:dyDescent="0.3">
      <c r="A208" s="32"/>
    </row>
    <row r="209" spans="1:6" x14ac:dyDescent="0.25">
      <c r="A209" s="35" t="s">
        <v>87</v>
      </c>
      <c r="B209" s="37" t="s">
        <v>88</v>
      </c>
      <c r="C209" s="37" t="s">
        <v>95</v>
      </c>
      <c r="D209" s="37" t="s">
        <v>58</v>
      </c>
      <c r="E209" s="37" t="s">
        <v>59</v>
      </c>
      <c r="F209" s="37" t="s">
        <v>89</v>
      </c>
    </row>
    <row r="210" spans="1:6" x14ac:dyDescent="0.25">
      <c r="A210" s="36" t="s">
        <v>50</v>
      </c>
      <c r="B210" s="34">
        <v>2</v>
      </c>
      <c r="C210" s="34">
        <v>3995.36328</v>
      </c>
      <c r="D210" s="34">
        <v>1997.68164</v>
      </c>
      <c r="E210" s="34">
        <v>19.690000000000001</v>
      </c>
      <c r="F210" s="34" t="s">
        <v>91</v>
      </c>
    </row>
    <row r="211" spans="1:6" x14ac:dyDescent="0.25">
      <c r="A211" s="36" t="s">
        <v>70</v>
      </c>
      <c r="B211" s="34">
        <v>13</v>
      </c>
      <c r="C211" s="34">
        <v>12292.08669</v>
      </c>
      <c r="D211" s="34">
        <v>945.54512999999997</v>
      </c>
      <c r="E211" s="34">
        <v>9.32</v>
      </c>
      <c r="F211" s="34" t="s">
        <v>91</v>
      </c>
    </row>
    <row r="212" spans="1:6" x14ac:dyDescent="0.25">
      <c r="A212" s="38"/>
    </row>
    <row r="213" spans="1:6" x14ac:dyDescent="0.25">
      <c r="A213" s="38"/>
    </row>
    <row r="215" spans="1:6" x14ac:dyDescent="0.25">
      <c r="A215" s="39"/>
    </row>
    <row r="216" spans="1:6" x14ac:dyDescent="0.25">
      <c r="A216" s="31" t="s">
        <v>76</v>
      </c>
    </row>
    <row r="217" spans="1:6" x14ac:dyDescent="0.25">
      <c r="A217" s="38"/>
    </row>
    <row r="218" spans="1:6" x14ac:dyDescent="0.25">
      <c r="A218" s="39" t="s">
        <v>77</v>
      </c>
    </row>
    <row r="219" spans="1:6" x14ac:dyDescent="0.25">
      <c r="A219" s="39"/>
    </row>
    <row r="220" spans="1:6" x14ac:dyDescent="0.25">
      <c r="A220" s="39" t="s">
        <v>110</v>
      </c>
    </row>
    <row r="221" spans="1:6" x14ac:dyDescent="0.25">
      <c r="A221" s="32"/>
    </row>
    <row r="222" spans="1:6" x14ac:dyDescent="0.25">
      <c r="A222" s="32"/>
    </row>
    <row r="223" spans="1:6" ht="51" x14ac:dyDescent="0.25">
      <c r="A223" s="42" t="s">
        <v>111</v>
      </c>
      <c r="B223" s="42" t="s">
        <v>112</v>
      </c>
    </row>
    <row r="224" spans="1:6" ht="15.75" thickBot="1" x14ac:dyDescent="0.3">
      <c r="A224" s="32"/>
    </row>
    <row r="225" spans="1:6" x14ac:dyDescent="0.25">
      <c r="A225" s="35" t="s">
        <v>113</v>
      </c>
      <c r="B225" s="40">
        <v>0.05</v>
      </c>
    </row>
    <row r="226" spans="1:6" ht="30" x14ac:dyDescent="0.25">
      <c r="A226" s="36" t="s">
        <v>114</v>
      </c>
      <c r="B226" s="34">
        <v>26</v>
      </c>
    </row>
    <row r="227" spans="1:6" x14ac:dyDescent="0.25">
      <c r="A227" s="36" t="s">
        <v>115</v>
      </c>
      <c r="B227" s="34">
        <v>0.37641599999999997</v>
      </c>
    </row>
    <row r="228" spans="1:6" x14ac:dyDescent="0.25">
      <c r="A228" s="36" t="s">
        <v>116</v>
      </c>
      <c r="B228" s="34">
        <v>2.0555300000000001</v>
      </c>
    </row>
    <row r="229" spans="1:6" ht="30" x14ac:dyDescent="0.25">
      <c r="A229" s="36" t="s">
        <v>117</v>
      </c>
      <c r="B229" s="34">
        <v>1.0297000000000001</v>
      </c>
    </row>
    <row r="230" spans="1:6" ht="15.75" thickBot="1" x14ac:dyDescent="0.3">
      <c r="A230" s="32"/>
    </row>
    <row r="231" spans="1:6" x14ac:dyDescent="0.25">
      <c r="A231" s="68" t="s">
        <v>118</v>
      </c>
      <c r="B231" s="69"/>
      <c r="C231" s="69"/>
      <c r="D231" s="69"/>
      <c r="E231" s="69"/>
      <c r="F231" s="69"/>
    </row>
    <row r="232" spans="1:6" x14ac:dyDescent="0.25">
      <c r="A232" s="66" t="s">
        <v>119</v>
      </c>
      <c r="B232" s="67"/>
      <c r="C232" s="67"/>
      <c r="D232" s="67"/>
      <c r="E232" s="67"/>
      <c r="F232" s="67"/>
    </row>
    <row r="233" spans="1:6" x14ac:dyDescent="0.25">
      <c r="A233" s="66" t="s">
        <v>120</v>
      </c>
      <c r="B233" s="67"/>
      <c r="C233" s="67"/>
      <c r="D233" s="33" t="s">
        <v>64</v>
      </c>
      <c r="E233" s="33" t="s">
        <v>121</v>
      </c>
      <c r="F233" s="33" t="s">
        <v>70</v>
      </c>
    </row>
    <row r="234" spans="1:6" x14ac:dyDescent="0.25">
      <c r="A234" s="41"/>
      <c r="B234" s="34" t="s">
        <v>122</v>
      </c>
      <c r="C234" s="34"/>
      <c r="D234" s="34">
        <v>8.6732999999999993</v>
      </c>
      <c r="E234" s="34">
        <v>3</v>
      </c>
      <c r="F234" s="34">
        <v>4212</v>
      </c>
    </row>
    <row r="235" spans="1:6" x14ac:dyDescent="0.25">
      <c r="A235" s="41"/>
      <c r="B235" s="34" t="s">
        <v>122</v>
      </c>
      <c r="C235" s="34"/>
      <c r="D235" s="34"/>
      <c r="E235" s="34"/>
      <c r="F235" s="34"/>
    </row>
    <row r="236" spans="1:6" x14ac:dyDescent="0.25">
      <c r="A236" s="41"/>
      <c r="B236" s="34" t="s">
        <v>122</v>
      </c>
      <c r="C236" s="34"/>
      <c r="D236" s="34">
        <v>8.4967000000000006</v>
      </c>
      <c r="E236" s="34">
        <v>3</v>
      </c>
      <c r="F236" s="34">
        <v>4214</v>
      </c>
    </row>
    <row r="237" spans="1:6" x14ac:dyDescent="0.25">
      <c r="A237" s="41"/>
      <c r="B237" s="34" t="s">
        <v>122</v>
      </c>
      <c r="C237" s="34"/>
      <c r="D237" s="34"/>
      <c r="E237" s="34"/>
      <c r="F237" s="34"/>
    </row>
    <row r="238" spans="1:6" x14ac:dyDescent="0.25">
      <c r="A238" s="41" t="s">
        <v>123</v>
      </c>
      <c r="B238" s="34" t="s">
        <v>122</v>
      </c>
      <c r="C238" s="34"/>
      <c r="D238" s="34">
        <v>7.9866999999999999</v>
      </c>
      <c r="E238" s="34">
        <v>3</v>
      </c>
      <c r="F238" s="34">
        <v>4206</v>
      </c>
    </row>
    <row r="239" spans="1:6" x14ac:dyDescent="0.25">
      <c r="A239" s="41" t="s">
        <v>123</v>
      </c>
      <c r="B239" s="34" t="s">
        <v>122</v>
      </c>
      <c r="C239" s="34"/>
      <c r="D239" s="34"/>
      <c r="E239" s="34"/>
      <c r="F239" s="34"/>
    </row>
    <row r="240" spans="1:6" x14ac:dyDescent="0.25">
      <c r="A240" s="41" t="s">
        <v>123</v>
      </c>
      <c r="B240" s="34" t="s">
        <v>122</v>
      </c>
      <c r="C240" s="34"/>
      <c r="D240" s="34">
        <v>7.92</v>
      </c>
      <c r="E240" s="34">
        <v>3</v>
      </c>
      <c r="F240" s="34">
        <v>4204</v>
      </c>
    </row>
    <row r="241" spans="1:6" x14ac:dyDescent="0.25">
      <c r="A241" s="41" t="s">
        <v>123</v>
      </c>
      <c r="B241" s="34" t="s">
        <v>122</v>
      </c>
      <c r="C241" s="34"/>
      <c r="D241" s="34"/>
      <c r="E241" s="34"/>
      <c r="F241" s="34"/>
    </row>
    <row r="242" spans="1:6" x14ac:dyDescent="0.25">
      <c r="A242" s="41" t="s">
        <v>123</v>
      </c>
      <c r="B242" s="34" t="s">
        <v>122</v>
      </c>
      <c r="C242" s="34"/>
      <c r="D242" s="34">
        <v>7.8632999999999997</v>
      </c>
      <c r="E242" s="34">
        <v>3</v>
      </c>
      <c r="F242" s="34">
        <v>4213</v>
      </c>
    </row>
    <row r="243" spans="1:6" x14ac:dyDescent="0.25">
      <c r="A243" s="41" t="s">
        <v>123</v>
      </c>
      <c r="B243" s="34" t="s">
        <v>122</v>
      </c>
      <c r="C243" s="34"/>
      <c r="D243" s="34"/>
      <c r="E243" s="34"/>
      <c r="F243" s="34"/>
    </row>
    <row r="244" spans="1:6" x14ac:dyDescent="0.25">
      <c r="A244" s="41" t="s">
        <v>123</v>
      </c>
      <c r="B244" s="34" t="s">
        <v>122</v>
      </c>
      <c r="C244" s="34" t="s">
        <v>124</v>
      </c>
      <c r="D244" s="34">
        <v>7.74</v>
      </c>
      <c r="E244" s="34">
        <v>3</v>
      </c>
      <c r="F244" s="34">
        <v>4209</v>
      </c>
    </row>
    <row r="245" spans="1:6" x14ac:dyDescent="0.25">
      <c r="A245" s="41" t="s">
        <v>123</v>
      </c>
      <c r="B245" s="34"/>
      <c r="C245" s="34" t="s">
        <v>124</v>
      </c>
      <c r="D245" s="34"/>
      <c r="E245" s="34"/>
      <c r="F245" s="34"/>
    </row>
    <row r="246" spans="1:6" x14ac:dyDescent="0.25">
      <c r="A246" s="41" t="s">
        <v>123</v>
      </c>
      <c r="B246" s="34" t="s">
        <v>125</v>
      </c>
      <c r="C246" s="34" t="s">
        <v>124</v>
      </c>
      <c r="D246" s="34">
        <v>7.2633000000000001</v>
      </c>
      <c r="E246" s="34">
        <v>3</v>
      </c>
      <c r="F246" s="34">
        <v>4210</v>
      </c>
    </row>
    <row r="247" spans="1:6" x14ac:dyDescent="0.25">
      <c r="A247" s="41" t="s">
        <v>123</v>
      </c>
      <c r="B247" s="34" t="s">
        <v>125</v>
      </c>
      <c r="C247" s="34" t="s">
        <v>124</v>
      </c>
      <c r="D247" s="34"/>
      <c r="E247" s="34"/>
      <c r="F247" s="34"/>
    </row>
    <row r="248" spans="1:6" x14ac:dyDescent="0.25">
      <c r="A248" s="41" t="s">
        <v>123</v>
      </c>
      <c r="B248" s="34" t="s">
        <v>125</v>
      </c>
      <c r="C248" s="34" t="s">
        <v>124</v>
      </c>
      <c r="D248" s="34">
        <v>6.9767000000000001</v>
      </c>
      <c r="E248" s="34">
        <v>3</v>
      </c>
      <c r="F248" s="34">
        <v>4207</v>
      </c>
    </row>
    <row r="249" spans="1:6" x14ac:dyDescent="0.25">
      <c r="A249" s="41"/>
      <c r="B249" s="34" t="s">
        <v>125</v>
      </c>
      <c r="C249" s="34" t="s">
        <v>124</v>
      </c>
      <c r="D249" s="34"/>
      <c r="E249" s="34"/>
      <c r="F249" s="34"/>
    </row>
    <row r="250" spans="1:6" x14ac:dyDescent="0.25">
      <c r="A250" s="41" t="s">
        <v>126</v>
      </c>
      <c r="B250" s="34" t="s">
        <v>125</v>
      </c>
      <c r="C250" s="34" t="s">
        <v>124</v>
      </c>
      <c r="D250" s="34">
        <v>6.8033000000000001</v>
      </c>
      <c r="E250" s="34">
        <v>3</v>
      </c>
      <c r="F250" s="34">
        <v>4208</v>
      </c>
    </row>
    <row r="251" spans="1:6" x14ac:dyDescent="0.25">
      <c r="A251" s="41" t="s">
        <v>126</v>
      </c>
      <c r="B251" s="34" t="s">
        <v>125</v>
      </c>
      <c r="C251" s="34" t="s">
        <v>124</v>
      </c>
      <c r="D251" s="34"/>
      <c r="E251" s="34"/>
      <c r="F251" s="34"/>
    </row>
    <row r="252" spans="1:6" x14ac:dyDescent="0.25">
      <c r="A252" s="41" t="s">
        <v>126</v>
      </c>
      <c r="B252" s="34" t="s">
        <v>125</v>
      </c>
      <c r="C252" s="34" t="s">
        <v>124</v>
      </c>
      <c r="D252" s="34">
        <v>6.75</v>
      </c>
      <c r="E252" s="34">
        <v>3</v>
      </c>
      <c r="F252" s="34">
        <v>4203</v>
      </c>
    </row>
    <row r="253" spans="1:6" x14ac:dyDescent="0.25">
      <c r="A253" s="41" t="s">
        <v>126</v>
      </c>
      <c r="B253" s="34" t="s">
        <v>125</v>
      </c>
      <c r="C253" s="34"/>
      <c r="D253" s="34"/>
      <c r="E253" s="34"/>
      <c r="F253" s="34"/>
    </row>
    <row r="254" spans="1:6" x14ac:dyDescent="0.25">
      <c r="A254" s="41" t="s">
        <v>126</v>
      </c>
      <c r="B254" s="34" t="s">
        <v>125</v>
      </c>
      <c r="C254" s="34"/>
      <c r="D254" s="34">
        <v>6.43</v>
      </c>
      <c r="E254" s="34">
        <v>3</v>
      </c>
      <c r="F254" s="34">
        <v>4205</v>
      </c>
    </row>
    <row r="255" spans="1:6" x14ac:dyDescent="0.25">
      <c r="A255" s="41" t="s">
        <v>126</v>
      </c>
      <c r="B255" s="34"/>
      <c r="C255" s="34"/>
      <c r="D255" s="34"/>
      <c r="E255" s="34"/>
      <c r="F255" s="34"/>
    </row>
    <row r="256" spans="1:6" x14ac:dyDescent="0.25">
      <c r="A256" s="41" t="s">
        <v>126</v>
      </c>
      <c r="B256" s="34" t="s">
        <v>127</v>
      </c>
      <c r="C256" s="34"/>
      <c r="D256" s="34">
        <v>5.89</v>
      </c>
      <c r="E256" s="34">
        <v>3</v>
      </c>
      <c r="F256" s="34">
        <v>4202</v>
      </c>
    </row>
    <row r="257" spans="1:6" x14ac:dyDescent="0.25">
      <c r="A257" s="41"/>
      <c r="B257" s="34" t="s">
        <v>127</v>
      </c>
      <c r="C257" s="34"/>
      <c r="D257" s="34"/>
      <c r="E257" s="34"/>
      <c r="F257" s="34"/>
    </row>
    <row r="258" spans="1:6" x14ac:dyDescent="0.25">
      <c r="A258" s="41"/>
      <c r="B258" s="34" t="s">
        <v>127</v>
      </c>
      <c r="C258" s="34"/>
      <c r="D258" s="34">
        <v>5.1566999999999998</v>
      </c>
      <c r="E258" s="34">
        <v>3</v>
      </c>
      <c r="F258" s="34">
        <v>4211</v>
      </c>
    </row>
    <row r="259" spans="1:6" x14ac:dyDescent="0.25">
      <c r="A259" s="41"/>
      <c r="B259" s="34" t="s">
        <v>127</v>
      </c>
      <c r="C259" s="34"/>
      <c r="D259" s="34"/>
      <c r="E259" s="34"/>
      <c r="F259" s="34"/>
    </row>
    <row r="260" spans="1:6" x14ac:dyDescent="0.25">
      <c r="A260" s="41"/>
      <c r="B260" s="34" t="s">
        <v>127</v>
      </c>
      <c r="C260" s="34"/>
      <c r="D260" s="34">
        <v>4.88</v>
      </c>
      <c r="E260" s="34">
        <v>3</v>
      </c>
      <c r="F260" s="34">
        <v>4201</v>
      </c>
    </row>
    <row r="261" spans="1:6" x14ac:dyDescent="0.25">
      <c r="A261" s="38"/>
    </row>
    <row r="262" spans="1:6" x14ac:dyDescent="0.25">
      <c r="A262" s="38"/>
    </row>
    <row r="264" spans="1:6" x14ac:dyDescent="0.25">
      <c r="A264" s="39"/>
    </row>
    <row r="265" spans="1:6" x14ac:dyDescent="0.25">
      <c r="A265" s="31" t="s">
        <v>76</v>
      </c>
    </row>
    <row r="266" spans="1:6" x14ac:dyDescent="0.25">
      <c r="A266" s="38"/>
    </row>
    <row r="267" spans="1:6" x14ac:dyDescent="0.25">
      <c r="A267" s="39" t="s">
        <v>77</v>
      </c>
    </row>
    <row r="268" spans="1:6" x14ac:dyDescent="0.25">
      <c r="A268" s="39"/>
    </row>
    <row r="269" spans="1:6" x14ac:dyDescent="0.25">
      <c r="A269" s="39" t="s">
        <v>128</v>
      </c>
    </row>
    <row r="270" spans="1:6" x14ac:dyDescent="0.25">
      <c r="A270" s="32"/>
    </row>
    <row r="271" spans="1:6" x14ac:dyDescent="0.25">
      <c r="A271" s="32"/>
    </row>
    <row r="272" spans="1:6" ht="51" x14ac:dyDescent="0.25">
      <c r="A272" s="42" t="s">
        <v>111</v>
      </c>
      <c r="B272" s="42" t="s">
        <v>112</v>
      </c>
    </row>
    <row r="273" spans="1:5" ht="15.75" thickBot="1" x14ac:dyDescent="0.3">
      <c r="A273" s="32"/>
    </row>
    <row r="274" spans="1:5" x14ac:dyDescent="0.25">
      <c r="A274" s="35" t="s">
        <v>113</v>
      </c>
      <c r="B274" s="40">
        <v>0.05</v>
      </c>
    </row>
    <row r="275" spans="1:5" ht="30" x14ac:dyDescent="0.25">
      <c r="A275" s="36" t="s">
        <v>114</v>
      </c>
      <c r="B275" s="34">
        <v>26</v>
      </c>
    </row>
    <row r="276" spans="1:5" x14ac:dyDescent="0.25">
      <c r="A276" s="36" t="s">
        <v>115</v>
      </c>
      <c r="B276" s="34">
        <v>1.412412</v>
      </c>
    </row>
    <row r="277" spans="1:5" x14ac:dyDescent="0.25">
      <c r="A277" s="36" t="s">
        <v>116</v>
      </c>
      <c r="B277" s="34">
        <v>2.0555300000000001</v>
      </c>
    </row>
    <row r="278" spans="1:5" ht="30" x14ac:dyDescent="0.25">
      <c r="A278" s="36" t="s">
        <v>117</v>
      </c>
      <c r="B278" s="34">
        <v>1.9945999999999999</v>
      </c>
    </row>
    <row r="279" spans="1:5" ht="15.75" thickBot="1" x14ac:dyDescent="0.3">
      <c r="A279" s="32"/>
    </row>
    <row r="280" spans="1:5" x14ac:dyDescent="0.25">
      <c r="A280" s="68" t="s">
        <v>129</v>
      </c>
      <c r="B280" s="69"/>
      <c r="C280" s="69"/>
      <c r="D280" s="69"/>
      <c r="E280" s="69"/>
    </row>
    <row r="281" spans="1:5" x14ac:dyDescent="0.25">
      <c r="A281" s="66" t="s">
        <v>130</v>
      </c>
      <c r="B281" s="67"/>
      <c r="C281" s="67"/>
      <c r="D281" s="67"/>
      <c r="E281" s="67"/>
    </row>
    <row r="282" spans="1:5" x14ac:dyDescent="0.25">
      <c r="A282" s="66" t="s">
        <v>120</v>
      </c>
      <c r="B282" s="67"/>
      <c r="C282" s="33" t="s">
        <v>64</v>
      </c>
      <c r="D282" s="33" t="s">
        <v>121</v>
      </c>
      <c r="E282" s="33" t="s">
        <v>70</v>
      </c>
    </row>
    <row r="283" spans="1:5" x14ac:dyDescent="0.25">
      <c r="A283" s="41"/>
      <c r="B283" s="34" t="s">
        <v>122</v>
      </c>
      <c r="C283" s="34">
        <v>11.7133</v>
      </c>
      <c r="D283" s="34">
        <v>3</v>
      </c>
      <c r="E283" s="34">
        <v>4205</v>
      </c>
    </row>
    <row r="284" spans="1:5" x14ac:dyDescent="0.25">
      <c r="A284" s="41"/>
      <c r="B284" s="34" t="s">
        <v>122</v>
      </c>
      <c r="C284" s="34"/>
      <c r="D284" s="34"/>
      <c r="E284" s="34"/>
    </row>
    <row r="285" spans="1:5" x14ac:dyDescent="0.25">
      <c r="A285" s="41" t="s">
        <v>123</v>
      </c>
      <c r="B285" s="34" t="s">
        <v>122</v>
      </c>
      <c r="C285" s="34">
        <v>10.46</v>
      </c>
      <c r="D285" s="34">
        <v>3</v>
      </c>
      <c r="E285" s="34">
        <v>4201</v>
      </c>
    </row>
    <row r="286" spans="1:5" x14ac:dyDescent="0.25">
      <c r="A286" s="41" t="s">
        <v>123</v>
      </c>
      <c r="B286" s="34" t="s">
        <v>122</v>
      </c>
      <c r="C286" s="34"/>
      <c r="D286" s="34"/>
      <c r="E286" s="34"/>
    </row>
    <row r="287" spans="1:5" x14ac:dyDescent="0.25">
      <c r="A287" s="41" t="s">
        <v>123</v>
      </c>
      <c r="B287" s="34" t="s">
        <v>122</v>
      </c>
      <c r="C287" s="34">
        <v>10.1867</v>
      </c>
      <c r="D287" s="34">
        <v>3</v>
      </c>
      <c r="E287" s="34">
        <v>4206</v>
      </c>
    </row>
    <row r="288" spans="1:5" x14ac:dyDescent="0.25">
      <c r="A288" s="41" t="s">
        <v>123</v>
      </c>
      <c r="B288" s="34" t="s">
        <v>122</v>
      </c>
      <c r="C288" s="34"/>
      <c r="D288" s="34"/>
      <c r="E288" s="34"/>
    </row>
    <row r="289" spans="1:5" x14ac:dyDescent="0.25">
      <c r="A289" s="41" t="s">
        <v>123</v>
      </c>
      <c r="B289" s="34" t="s">
        <v>122</v>
      </c>
      <c r="C289" s="34">
        <v>9.9433000000000007</v>
      </c>
      <c r="D289" s="34">
        <v>3</v>
      </c>
      <c r="E289" s="34">
        <v>4212</v>
      </c>
    </row>
    <row r="290" spans="1:5" x14ac:dyDescent="0.25">
      <c r="A290" s="41" t="s">
        <v>123</v>
      </c>
      <c r="B290" s="34" t="s">
        <v>122</v>
      </c>
      <c r="C290" s="34"/>
      <c r="D290" s="34"/>
      <c r="E290" s="34"/>
    </row>
    <row r="291" spans="1:5" x14ac:dyDescent="0.25">
      <c r="A291" s="41" t="s">
        <v>123</v>
      </c>
      <c r="B291" s="34" t="s">
        <v>122</v>
      </c>
      <c r="C291" s="34">
        <v>9.8966999999999992</v>
      </c>
      <c r="D291" s="34">
        <v>3</v>
      </c>
      <c r="E291" s="34">
        <v>4202</v>
      </c>
    </row>
    <row r="292" spans="1:5" x14ac:dyDescent="0.25">
      <c r="A292" s="41" t="s">
        <v>123</v>
      </c>
      <c r="B292" s="34" t="s">
        <v>122</v>
      </c>
      <c r="C292" s="34"/>
      <c r="D292" s="34"/>
      <c r="E292" s="34"/>
    </row>
    <row r="293" spans="1:5" x14ac:dyDescent="0.25">
      <c r="A293" s="41" t="s">
        <v>123</v>
      </c>
      <c r="B293" s="34" t="s">
        <v>122</v>
      </c>
      <c r="C293" s="34">
        <v>9.89</v>
      </c>
      <c r="D293" s="34">
        <v>3</v>
      </c>
      <c r="E293" s="34">
        <v>4209</v>
      </c>
    </row>
    <row r="294" spans="1:5" x14ac:dyDescent="0.25">
      <c r="A294" s="41" t="s">
        <v>123</v>
      </c>
      <c r="B294" s="34" t="s">
        <v>122</v>
      </c>
      <c r="C294" s="34"/>
      <c r="D294" s="34"/>
      <c r="E294" s="34"/>
    </row>
    <row r="295" spans="1:5" x14ac:dyDescent="0.25">
      <c r="A295" s="41" t="s">
        <v>123</v>
      </c>
      <c r="B295" s="34" t="s">
        <v>122</v>
      </c>
      <c r="C295" s="34">
        <v>9.8666999999999998</v>
      </c>
      <c r="D295" s="34">
        <v>3</v>
      </c>
      <c r="E295" s="34">
        <v>4214</v>
      </c>
    </row>
    <row r="296" spans="1:5" x14ac:dyDescent="0.25">
      <c r="A296" s="41" t="s">
        <v>123</v>
      </c>
      <c r="B296" s="34"/>
      <c r="C296" s="34"/>
      <c r="D296" s="34"/>
      <c r="E296" s="34"/>
    </row>
    <row r="297" spans="1:5" x14ac:dyDescent="0.25">
      <c r="A297" s="41" t="s">
        <v>123</v>
      </c>
      <c r="B297" s="34"/>
      <c r="C297" s="34">
        <v>9.67</v>
      </c>
      <c r="D297" s="34">
        <v>3</v>
      </c>
      <c r="E297" s="34">
        <v>4204</v>
      </c>
    </row>
    <row r="298" spans="1:5" x14ac:dyDescent="0.25">
      <c r="A298" s="41" t="s">
        <v>123</v>
      </c>
      <c r="B298" s="34"/>
      <c r="C298" s="34"/>
      <c r="D298" s="34"/>
      <c r="E298" s="34"/>
    </row>
    <row r="299" spans="1:5" x14ac:dyDescent="0.25">
      <c r="A299" s="41" t="s">
        <v>123</v>
      </c>
      <c r="B299" s="34"/>
      <c r="C299" s="34">
        <v>9.6300000000000008</v>
      </c>
      <c r="D299" s="34">
        <v>3</v>
      </c>
      <c r="E299" s="34">
        <v>4213</v>
      </c>
    </row>
    <row r="300" spans="1:5" x14ac:dyDescent="0.25">
      <c r="A300" s="41" t="s">
        <v>123</v>
      </c>
      <c r="B300" s="34"/>
      <c r="C300" s="34"/>
      <c r="D300" s="34"/>
      <c r="E300" s="34"/>
    </row>
    <row r="301" spans="1:5" x14ac:dyDescent="0.25">
      <c r="A301" s="41" t="s">
        <v>123</v>
      </c>
      <c r="B301" s="34"/>
      <c r="C301" s="34">
        <v>9.49</v>
      </c>
      <c r="D301" s="34">
        <v>3</v>
      </c>
      <c r="E301" s="34">
        <v>4208</v>
      </c>
    </row>
    <row r="302" spans="1:5" x14ac:dyDescent="0.25">
      <c r="A302" s="41" t="s">
        <v>123</v>
      </c>
      <c r="B302" s="34"/>
      <c r="C302" s="34"/>
      <c r="D302" s="34"/>
      <c r="E302" s="34"/>
    </row>
    <row r="303" spans="1:5" x14ac:dyDescent="0.25">
      <c r="A303" s="41" t="s">
        <v>123</v>
      </c>
      <c r="B303" s="34"/>
      <c r="C303" s="34">
        <v>9.3432999999999993</v>
      </c>
      <c r="D303" s="34">
        <v>3</v>
      </c>
      <c r="E303" s="34">
        <v>4207</v>
      </c>
    </row>
    <row r="304" spans="1:5" x14ac:dyDescent="0.25">
      <c r="A304" s="41" t="s">
        <v>123</v>
      </c>
      <c r="B304" s="34"/>
      <c r="C304" s="34"/>
      <c r="D304" s="34"/>
      <c r="E304" s="34"/>
    </row>
    <row r="305" spans="1:5" x14ac:dyDescent="0.25">
      <c r="A305" s="41" t="s">
        <v>123</v>
      </c>
      <c r="B305" s="34"/>
      <c r="C305" s="34">
        <v>9.23</v>
      </c>
      <c r="D305" s="34">
        <v>3</v>
      </c>
      <c r="E305" s="34">
        <v>4210</v>
      </c>
    </row>
    <row r="306" spans="1:5" x14ac:dyDescent="0.25">
      <c r="A306" s="41" t="s">
        <v>123</v>
      </c>
      <c r="B306" s="34"/>
      <c r="C306" s="34"/>
      <c r="D306" s="34"/>
      <c r="E306" s="34"/>
    </row>
    <row r="307" spans="1:5" x14ac:dyDescent="0.25">
      <c r="A307" s="41" t="s">
        <v>123</v>
      </c>
      <c r="B307" s="34"/>
      <c r="C307" s="34">
        <v>8.9932999999999996</v>
      </c>
      <c r="D307" s="34">
        <v>3</v>
      </c>
      <c r="E307" s="34">
        <v>4211</v>
      </c>
    </row>
    <row r="308" spans="1:5" x14ac:dyDescent="0.25">
      <c r="A308" s="41" t="s">
        <v>123</v>
      </c>
      <c r="B308" s="34"/>
      <c r="C308" s="34"/>
      <c r="D308" s="34"/>
      <c r="E308" s="34"/>
    </row>
    <row r="309" spans="1:5" x14ac:dyDescent="0.25">
      <c r="A309" s="41" t="s">
        <v>123</v>
      </c>
      <c r="B309" s="34"/>
      <c r="C309" s="34">
        <v>8.9232999999999993</v>
      </c>
      <c r="D309" s="34">
        <v>3</v>
      </c>
      <c r="E309" s="34">
        <v>4203</v>
      </c>
    </row>
    <row r="310" spans="1:5" x14ac:dyDescent="0.25">
      <c r="A310" s="38"/>
    </row>
    <row r="311" spans="1:5" x14ac:dyDescent="0.25">
      <c r="A311" s="38"/>
    </row>
    <row r="313" spans="1:5" x14ac:dyDescent="0.25">
      <c r="A313" s="39"/>
    </row>
    <row r="314" spans="1:5" x14ac:dyDescent="0.25">
      <c r="A314" s="31" t="s">
        <v>76</v>
      </c>
    </row>
    <row r="315" spans="1:5" x14ac:dyDescent="0.25">
      <c r="A315" s="38"/>
    </row>
    <row r="316" spans="1:5" x14ac:dyDescent="0.25">
      <c r="A316" s="39" t="s">
        <v>77</v>
      </c>
    </row>
    <row r="317" spans="1:5" x14ac:dyDescent="0.25">
      <c r="A317" s="39"/>
    </row>
    <row r="318" spans="1:5" x14ac:dyDescent="0.25">
      <c r="A318" s="39" t="s">
        <v>131</v>
      </c>
    </row>
    <row r="319" spans="1:5" x14ac:dyDescent="0.25">
      <c r="A319" s="32"/>
    </row>
    <row r="320" spans="1:5" x14ac:dyDescent="0.25">
      <c r="A320" s="32"/>
    </row>
    <row r="321" spans="1:6" ht="51" x14ac:dyDescent="0.25">
      <c r="A321" s="42" t="s">
        <v>111</v>
      </c>
      <c r="B321" s="42" t="s">
        <v>112</v>
      </c>
    </row>
    <row r="322" spans="1:6" ht="15.75" thickBot="1" x14ac:dyDescent="0.3">
      <c r="A322" s="32"/>
    </row>
    <row r="323" spans="1:6" x14ac:dyDescent="0.25">
      <c r="A323" s="35" t="s">
        <v>113</v>
      </c>
      <c r="B323" s="40">
        <v>0.05</v>
      </c>
    </row>
    <row r="324" spans="1:6" ht="30" x14ac:dyDescent="0.25">
      <c r="A324" s="36" t="s">
        <v>114</v>
      </c>
      <c r="B324" s="34">
        <v>26</v>
      </c>
    </row>
    <row r="325" spans="1:6" x14ac:dyDescent="0.25">
      <c r="A325" s="36" t="s">
        <v>115</v>
      </c>
      <c r="B325" s="34">
        <v>0.718333</v>
      </c>
    </row>
    <row r="326" spans="1:6" x14ac:dyDescent="0.25">
      <c r="A326" s="36" t="s">
        <v>116</v>
      </c>
      <c r="B326" s="34">
        <v>2.0555300000000001</v>
      </c>
    </row>
    <row r="327" spans="1:6" ht="30" x14ac:dyDescent="0.25">
      <c r="A327" s="36" t="s">
        <v>117</v>
      </c>
      <c r="B327" s="34">
        <v>1.4225000000000001</v>
      </c>
    </row>
    <row r="328" spans="1:6" ht="15.75" thickBot="1" x14ac:dyDescent="0.3">
      <c r="A328" s="32"/>
    </row>
    <row r="329" spans="1:6" x14ac:dyDescent="0.25">
      <c r="A329" s="68" t="s">
        <v>118</v>
      </c>
      <c r="B329" s="69"/>
      <c r="C329" s="69"/>
      <c r="D329" s="69"/>
      <c r="E329" s="69"/>
      <c r="F329" s="69"/>
    </row>
    <row r="330" spans="1:6" x14ac:dyDescent="0.25">
      <c r="A330" s="66" t="s">
        <v>119</v>
      </c>
      <c r="B330" s="67"/>
      <c r="C330" s="67"/>
      <c r="D330" s="67"/>
      <c r="E330" s="67"/>
      <c r="F330" s="67"/>
    </row>
    <row r="331" spans="1:6" x14ac:dyDescent="0.25">
      <c r="A331" s="66" t="s">
        <v>120</v>
      </c>
      <c r="B331" s="67"/>
      <c r="C331" s="67"/>
      <c r="D331" s="33" t="s">
        <v>64</v>
      </c>
      <c r="E331" s="33" t="s">
        <v>121</v>
      </c>
      <c r="F331" s="33" t="s">
        <v>70</v>
      </c>
    </row>
    <row r="332" spans="1:6" x14ac:dyDescent="0.25">
      <c r="A332" s="41"/>
      <c r="B332" s="34" t="s">
        <v>122</v>
      </c>
      <c r="C332" s="34"/>
      <c r="D332" s="34">
        <v>57.966700000000003</v>
      </c>
      <c r="E332" s="34">
        <v>3</v>
      </c>
      <c r="F332" s="34">
        <v>4202</v>
      </c>
    </row>
    <row r="333" spans="1:6" x14ac:dyDescent="0.25">
      <c r="A333" s="41"/>
      <c r="B333" s="34" t="s">
        <v>122</v>
      </c>
      <c r="C333" s="34"/>
      <c r="D333" s="34"/>
      <c r="E333" s="34"/>
      <c r="F333" s="34"/>
    </row>
    <row r="334" spans="1:6" x14ac:dyDescent="0.25">
      <c r="A334" s="41" t="s">
        <v>123</v>
      </c>
      <c r="B334" s="34" t="s">
        <v>122</v>
      </c>
      <c r="C334" s="34"/>
      <c r="D334" s="34">
        <v>57.333300000000001</v>
      </c>
      <c r="E334" s="34">
        <v>3</v>
      </c>
      <c r="F334" s="34">
        <v>4213</v>
      </c>
    </row>
    <row r="335" spans="1:6" x14ac:dyDescent="0.25">
      <c r="A335" s="41" t="s">
        <v>123</v>
      </c>
      <c r="B335" s="34" t="s">
        <v>122</v>
      </c>
      <c r="C335" s="34"/>
      <c r="D335" s="34"/>
      <c r="E335" s="34"/>
      <c r="F335" s="34"/>
    </row>
    <row r="336" spans="1:6" x14ac:dyDescent="0.25">
      <c r="A336" s="41" t="s">
        <v>123</v>
      </c>
      <c r="B336" s="34" t="s">
        <v>122</v>
      </c>
      <c r="C336" s="34"/>
      <c r="D336" s="34">
        <v>57.2333</v>
      </c>
      <c r="E336" s="34">
        <v>3</v>
      </c>
      <c r="F336" s="34">
        <v>4212</v>
      </c>
    </row>
    <row r="337" spans="1:6" x14ac:dyDescent="0.25">
      <c r="A337" s="41" t="s">
        <v>123</v>
      </c>
      <c r="B337" s="34"/>
      <c r="C337" s="34"/>
      <c r="D337" s="34"/>
      <c r="E337" s="34"/>
      <c r="F337" s="34"/>
    </row>
    <row r="338" spans="1:6" x14ac:dyDescent="0.25">
      <c r="A338" s="41" t="s">
        <v>123</v>
      </c>
      <c r="B338" s="34" t="s">
        <v>124</v>
      </c>
      <c r="C338" s="34"/>
      <c r="D338" s="34">
        <v>56.2667</v>
      </c>
      <c r="E338" s="34">
        <v>3</v>
      </c>
      <c r="F338" s="34">
        <v>4207</v>
      </c>
    </row>
    <row r="339" spans="1:6" x14ac:dyDescent="0.25">
      <c r="A339" s="41" t="s">
        <v>123</v>
      </c>
      <c r="B339" s="34" t="s">
        <v>124</v>
      </c>
      <c r="C339" s="34"/>
      <c r="D339" s="34"/>
      <c r="E339" s="34"/>
      <c r="F339" s="34"/>
    </row>
    <row r="340" spans="1:6" x14ac:dyDescent="0.25">
      <c r="A340" s="41" t="s">
        <v>123</v>
      </c>
      <c r="B340" s="34" t="s">
        <v>124</v>
      </c>
      <c r="C340" s="34"/>
      <c r="D340" s="34">
        <v>56.2667</v>
      </c>
      <c r="E340" s="34">
        <v>3</v>
      </c>
      <c r="F340" s="34">
        <v>4214</v>
      </c>
    </row>
    <row r="341" spans="1:6" x14ac:dyDescent="0.25">
      <c r="A341" s="41" t="s">
        <v>123</v>
      </c>
      <c r="B341" s="34" t="s">
        <v>124</v>
      </c>
      <c r="C341" s="34"/>
      <c r="D341" s="34"/>
      <c r="E341" s="34"/>
      <c r="F341" s="34"/>
    </row>
    <row r="342" spans="1:6" x14ac:dyDescent="0.25">
      <c r="A342" s="41" t="s">
        <v>123</v>
      </c>
      <c r="B342" s="34" t="s">
        <v>124</v>
      </c>
      <c r="C342" s="34"/>
      <c r="D342" s="34">
        <v>56.2667</v>
      </c>
      <c r="E342" s="34">
        <v>3</v>
      </c>
      <c r="F342" s="34">
        <v>4204</v>
      </c>
    </row>
    <row r="343" spans="1:6" x14ac:dyDescent="0.25">
      <c r="A343" s="41" t="s">
        <v>123</v>
      </c>
      <c r="B343" s="34" t="s">
        <v>124</v>
      </c>
      <c r="C343" s="34"/>
      <c r="D343" s="34"/>
      <c r="E343" s="34"/>
      <c r="F343" s="34"/>
    </row>
    <row r="344" spans="1:6" x14ac:dyDescent="0.25">
      <c r="A344" s="41" t="s">
        <v>123</v>
      </c>
      <c r="B344" s="34" t="s">
        <v>124</v>
      </c>
      <c r="C344" s="34" t="s">
        <v>125</v>
      </c>
      <c r="D344" s="34">
        <v>56.166699999999999</v>
      </c>
      <c r="E344" s="34">
        <v>3</v>
      </c>
      <c r="F344" s="34">
        <v>4201</v>
      </c>
    </row>
    <row r="345" spans="1:6" x14ac:dyDescent="0.25">
      <c r="A345" s="41"/>
      <c r="B345" s="34" t="s">
        <v>124</v>
      </c>
      <c r="C345" s="34" t="s">
        <v>125</v>
      </c>
      <c r="D345" s="34"/>
      <c r="E345" s="34"/>
      <c r="F345" s="34"/>
    </row>
    <row r="346" spans="1:6" x14ac:dyDescent="0.25">
      <c r="A346" s="41" t="s">
        <v>126</v>
      </c>
      <c r="B346" s="34" t="s">
        <v>124</v>
      </c>
      <c r="C346" s="34" t="s">
        <v>125</v>
      </c>
      <c r="D346" s="34">
        <v>55.1</v>
      </c>
      <c r="E346" s="34">
        <v>3</v>
      </c>
      <c r="F346" s="34">
        <v>4206</v>
      </c>
    </row>
    <row r="347" spans="1:6" x14ac:dyDescent="0.25">
      <c r="A347" s="41" t="s">
        <v>126</v>
      </c>
      <c r="B347" s="34" t="s">
        <v>124</v>
      </c>
      <c r="C347" s="34" t="s">
        <v>125</v>
      </c>
      <c r="D347" s="34"/>
      <c r="E347" s="34"/>
      <c r="F347" s="34"/>
    </row>
    <row r="348" spans="1:6" x14ac:dyDescent="0.25">
      <c r="A348" s="41" t="s">
        <v>126</v>
      </c>
      <c r="B348" s="34" t="s">
        <v>124</v>
      </c>
      <c r="C348" s="34" t="s">
        <v>125</v>
      </c>
      <c r="D348" s="34">
        <v>55.066699999999997</v>
      </c>
      <c r="E348" s="34">
        <v>3</v>
      </c>
      <c r="F348" s="34">
        <v>4209</v>
      </c>
    </row>
    <row r="349" spans="1:6" x14ac:dyDescent="0.25">
      <c r="A349" s="41" t="s">
        <v>126</v>
      </c>
      <c r="B349" s="34"/>
      <c r="C349" s="34" t="s">
        <v>125</v>
      </c>
      <c r="D349" s="34"/>
      <c r="E349" s="34"/>
      <c r="F349" s="34"/>
    </row>
    <row r="350" spans="1:6" x14ac:dyDescent="0.25">
      <c r="A350" s="41" t="s">
        <v>126</v>
      </c>
      <c r="B350" s="34" t="s">
        <v>127</v>
      </c>
      <c r="C350" s="34" t="s">
        <v>125</v>
      </c>
      <c r="D350" s="34">
        <v>54.833300000000001</v>
      </c>
      <c r="E350" s="34">
        <v>3</v>
      </c>
      <c r="F350" s="34">
        <v>4208</v>
      </c>
    </row>
    <row r="351" spans="1:6" x14ac:dyDescent="0.25">
      <c r="A351" s="41" t="s">
        <v>126</v>
      </c>
      <c r="B351" s="34" t="s">
        <v>127</v>
      </c>
      <c r="C351" s="34"/>
      <c r="D351" s="34"/>
      <c r="E351" s="34"/>
      <c r="F351" s="34"/>
    </row>
    <row r="352" spans="1:6" x14ac:dyDescent="0.25">
      <c r="A352" s="41" t="s">
        <v>126</v>
      </c>
      <c r="B352" s="34" t="s">
        <v>127</v>
      </c>
      <c r="C352" s="34"/>
      <c r="D352" s="34">
        <v>54.5</v>
      </c>
      <c r="E352" s="34">
        <v>3</v>
      </c>
      <c r="F352" s="34">
        <v>4210</v>
      </c>
    </row>
    <row r="353" spans="1:6" x14ac:dyDescent="0.25">
      <c r="A353" s="41" t="s">
        <v>126</v>
      </c>
      <c r="B353" s="34" t="s">
        <v>127</v>
      </c>
      <c r="C353" s="34"/>
      <c r="D353" s="34"/>
      <c r="E353" s="34"/>
      <c r="F353" s="34"/>
    </row>
    <row r="354" spans="1:6" x14ac:dyDescent="0.25">
      <c r="A354" s="41" t="s">
        <v>126</v>
      </c>
      <c r="B354" s="34" t="s">
        <v>127</v>
      </c>
      <c r="C354" s="34" t="s">
        <v>132</v>
      </c>
      <c r="D354" s="34">
        <v>53.833300000000001</v>
      </c>
      <c r="E354" s="34">
        <v>3</v>
      </c>
      <c r="F354" s="34">
        <v>4211</v>
      </c>
    </row>
    <row r="355" spans="1:6" x14ac:dyDescent="0.25">
      <c r="A355" s="41"/>
      <c r="B355" s="34" t="s">
        <v>127</v>
      </c>
      <c r="C355" s="34" t="s">
        <v>132</v>
      </c>
      <c r="D355" s="34"/>
      <c r="E355" s="34"/>
      <c r="F355" s="34"/>
    </row>
    <row r="356" spans="1:6" x14ac:dyDescent="0.25">
      <c r="A356" s="41"/>
      <c r="B356" s="34" t="s">
        <v>127</v>
      </c>
      <c r="C356" s="34" t="s">
        <v>132</v>
      </c>
      <c r="D356" s="34">
        <v>53.566699999999997</v>
      </c>
      <c r="E356" s="34">
        <v>3</v>
      </c>
      <c r="F356" s="34">
        <v>4203</v>
      </c>
    </row>
    <row r="357" spans="1:6" x14ac:dyDescent="0.25">
      <c r="A357" s="41"/>
      <c r="B357" s="34"/>
      <c r="C357" s="34" t="s">
        <v>132</v>
      </c>
      <c r="D357" s="34"/>
      <c r="E357" s="34"/>
      <c r="F357" s="34"/>
    </row>
    <row r="358" spans="1:6" x14ac:dyDescent="0.25">
      <c r="A358" s="41"/>
      <c r="B358" s="34"/>
      <c r="C358" s="34" t="s">
        <v>132</v>
      </c>
      <c r="D358" s="34">
        <v>52.833300000000001</v>
      </c>
      <c r="E358" s="34">
        <v>3</v>
      </c>
      <c r="F358" s="34">
        <v>4205</v>
      </c>
    </row>
    <row r="359" spans="1:6" x14ac:dyDescent="0.25">
      <c r="A359" s="38"/>
    </row>
    <row r="360" spans="1:6" x14ac:dyDescent="0.25">
      <c r="A360" s="38"/>
    </row>
    <row r="362" spans="1:6" x14ac:dyDescent="0.25">
      <c r="A362" s="39"/>
    </row>
    <row r="363" spans="1:6" x14ac:dyDescent="0.25">
      <c r="A363" s="31" t="s">
        <v>76</v>
      </c>
    </row>
    <row r="364" spans="1:6" x14ac:dyDescent="0.25">
      <c r="A364" s="38"/>
    </row>
    <row r="365" spans="1:6" x14ac:dyDescent="0.25">
      <c r="A365" s="39" t="s">
        <v>77</v>
      </c>
    </row>
    <row r="366" spans="1:6" x14ac:dyDescent="0.25">
      <c r="A366" s="39"/>
    </row>
    <row r="367" spans="1:6" x14ac:dyDescent="0.25">
      <c r="A367" s="39" t="s">
        <v>133</v>
      </c>
    </row>
    <row r="368" spans="1:6" x14ac:dyDescent="0.25">
      <c r="A368" s="32"/>
    </row>
    <row r="369" spans="1:5" x14ac:dyDescent="0.25">
      <c r="A369" s="32"/>
    </row>
    <row r="370" spans="1:5" ht="51" x14ac:dyDescent="0.25">
      <c r="A370" s="42" t="s">
        <v>111</v>
      </c>
      <c r="B370" s="42" t="s">
        <v>112</v>
      </c>
    </row>
    <row r="371" spans="1:5" ht="15.75" thickBot="1" x14ac:dyDescent="0.3">
      <c r="A371" s="32"/>
    </row>
    <row r="372" spans="1:5" x14ac:dyDescent="0.25">
      <c r="A372" s="35" t="s">
        <v>113</v>
      </c>
      <c r="B372" s="40">
        <v>0.05</v>
      </c>
    </row>
    <row r="373" spans="1:5" ht="30" x14ac:dyDescent="0.25">
      <c r="A373" s="36" t="s">
        <v>114</v>
      </c>
      <c r="B373" s="34">
        <v>26</v>
      </c>
    </row>
    <row r="374" spans="1:5" x14ac:dyDescent="0.25">
      <c r="A374" s="36" t="s">
        <v>115</v>
      </c>
      <c r="B374" s="34">
        <v>0.34859000000000001</v>
      </c>
    </row>
    <row r="375" spans="1:5" x14ac:dyDescent="0.25">
      <c r="A375" s="36" t="s">
        <v>116</v>
      </c>
      <c r="B375" s="34">
        <v>2.0555300000000001</v>
      </c>
    </row>
    <row r="376" spans="1:5" ht="30" x14ac:dyDescent="0.25">
      <c r="A376" s="36" t="s">
        <v>117</v>
      </c>
      <c r="B376" s="34">
        <v>0.9909</v>
      </c>
    </row>
    <row r="377" spans="1:5" ht="15.75" thickBot="1" x14ac:dyDescent="0.3">
      <c r="A377" s="32"/>
    </row>
    <row r="378" spans="1:5" x14ac:dyDescent="0.25">
      <c r="A378" s="68" t="s">
        <v>129</v>
      </c>
      <c r="B378" s="69"/>
      <c r="C378" s="69"/>
      <c r="D378" s="69"/>
      <c r="E378" s="69"/>
    </row>
    <row r="379" spans="1:5" x14ac:dyDescent="0.25">
      <c r="A379" s="66" t="s">
        <v>130</v>
      </c>
      <c r="B379" s="67"/>
      <c r="C379" s="67"/>
      <c r="D379" s="67"/>
      <c r="E379" s="67"/>
    </row>
    <row r="380" spans="1:5" x14ac:dyDescent="0.25">
      <c r="A380" s="66" t="s">
        <v>120</v>
      </c>
      <c r="B380" s="67"/>
      <c r="C380" s="33" t="s">
        <v>64</v>
      </c>
      <c r="D380" s="33" t="s">
        <v>121</v>
      </c>
      <c r="E380" s="33" t="s">
        <v>70</v>
      </c>
    </row>
    <row r="381" spans="1:5" x14ac:dyDescent="0.25">
      <c r="A381" s="41"/>
      <c r="B381" s="34" t="s">
        <v>122</v>
      </c>
      <c r="C381" s="34">
        <v>10.4</v>
      </c>
      <c r="D381" s="34">
        <v>3</v>
      </c>
      <c r="E381" s="34">
        <v>4201</v>
      </c>
    </row>
    <row r="382" spans="1:5" x14ac:dyDescent="0.25">
      <c r="A382" s="41"/>
      <c r="B382" s="34" t="s">
        <v>122</v>
      </c>
      <c r="C382" s="34"/>
      <c r="D382" s="34"/>
      <c r="E382" s="34"/>
    </row>
    <row r="383" spans="1:5" x14ac:dyDescent="0.25">
      <c r="A383" s="41" t="s">
        <v>123</v>
      </c>
      <c r="B383" s="34" t="s">
        <v>122</v>
      </c>
      <c r="C383" s="34">
        <v>10.199999999999999</v>
      </c>
      <c r="D383" s="34">
        <v>3</v>
      </c>
      <c r="E383" s="34">
        <v>4202</v>
      </c>
    </row>
    <row r="384" spans="1:5" x14ac:dyDescent="0.25">
      <c r="A384" s="41" t="s">
        <v>123</v>
      </c>
      <c r="B384" s="34" t="s">
        <v>122</v>
      </c>
      <c r="C384" s="34"/>
      <c r="D384" s="34"/>
      <c r="E384" s="34"/>
    </row>
    <row r="385" spans="1:5" x14ac:dyDescent="0.25">
      <c r="A385" s="41" t="s">
        <v>123</v>
      </c>
      <c r="B385" s="34" t="s">
        <v>122</v>
      </c>
      <c r="C385" s="34">
        <v>10.066700000000001</v>
      </c>
      <c r="D385" s="34">
        <v>3</v>
      </c>
      <c r="E385" s="34">
        <v>4206</v>
      </c>
    </row>
    <row r="386" spans="1:5" x14ac:dyDescent="0.25">
      <c r="A386" s="41" t="s">
        <v>123</v>
      </c>
      <c r="B386" s="34" t="s">
        <v>122</v>
      </c>
      <c r="C386" s="34"/>
      <c r="D386" s="34"/>
      <c r="E386" s="34"/>
    </row>
    <row r="387" spans="1:5" x14ac:dyDescent="0.25">
      <c r="A387" s="41" t="s">
        <v>123</v>
      </c>
      <c r="B387" s="34" t="s">
        <v>122</v>
      </c>
      <c r="C387" s="34">
        <v>10.033300000000001</v>
      </c>
      <c r="D387" s="34">
        <v>3</v>
      </c>
      <c r="E387" s="34">
        <v>4209</v>
      </c>
    </row>
    <row r="388" spans="1:5" x14ac:dyDescent="0.25">
      <c r="A388" s="41" t="s">
        <v>123</v>
      </c>
      <c r="B388" s="34" t="s">
        <v>122</v>
      </c>
      <c r="C388" s="34"/>
      <c r="D388" s="34"/>
      <c r="E388" s="34"/>
    </row>
    <row r="389" spans="1:5" x14ac:dyDescent="0.25">
      <c r="A389" s="41" t="s">
        <v>123</v>
      </c>
      <c r="B389" s="34" t="s">
        <v>122</v>
      </c>
      <c r="C389" s="34">
        <v>9.9</v>
      </c>
      <c r="D389" s="34">
        <v>3</v>
      </c>
      <c r="E389" s="34">
        <v>4213</v>
      </c>
    </row>
    <row r="390" spans="1:5" x14ac:dyDescent="0.25">
      <c r="A390" s="41" t="s">
        <v>123</v>
      </c>
      <c r="B390" s="34" t="s">
        <v>122</v>
      </c>
      <c r="C390" s="34"/>
      <c r="D390" s="34"/>
      <c r="E390" s="34"/>
    </row>
    <row r="391" spans="1:5" x14ac:dyDescent="0.25">
      <c r="A391" s="41" t="s">
        <v>123</v>
      </c>
      <c r="B391" s="34" t="s">
        <v>122</v>
      </c>
      <c r="C391" s="34">
        <v>9.8332999999999995</v>
      </c>
      <c r="D391" s="34">
        <v>3</v>
      </c>
      <c r="E391" s="34">
        <v>4204</v>
      </c>
    </row>
    <row r="392" spans="1:5" x14ac:dyDescent="0.25">
      <c r="A392" s="41" t="s">
        <v>123</v>
      </c>
      <c r="B392" s="34" t="s">
        <v>122</v>
      </c>
      <c r="C392" s="34"/>
      <c r="D392" s="34"/>
      <c r="E392" s="34"/>
    </row>
    <row r="393" spans="1:5" x14ac:dyDescent="0.25">
      <c r="A393" s="41" t="s">
        <v>123</v>
      </c>
      <c r="B393" s="34" t="s">
        <v>122</v>
      </c>
      <c r="C393" s="34">
        <v>9.8000000000000007</v>
      </c>
      <c r="D393" s="34">
        <v>3</v>
      </c>
      <c r="E393" s="34">
        <v>4210</v>
      </c>
    </row>
    <row r="394" spans="1:5" x14ac:dyDescent="0.25">
      <c r="A394" s="41" t="s">
        <v>123</v>
      </c>
      <c r="B394" s="34" t="s">
        <v>122</v>
      </c>
      <c r="C394" s="34"/>
      <c r="D394" s="34"/>
      <c r="E394" s="34"/>
    </row>
    <row r="395" spans="1:5" x14ac:dyDescent="0.25">
      <c r="A395" s="41" t="s">
        <v>123</v>
      </c>
      <c r="B395" s="34" t="s">
        <v>122</v>
      </c>
      <c r="C395" s="34">
        <v>9.7332999999999998</v>
      </c>
      <c r="D395" s="34">
        <v>3</v>
      </c>
      <c r="E395" s="34">
        <v>4212</v>
      </c>
    </row>
    <row r="396" spans="1:5" x14ac:dyDescent="0.25">
      <c r="A396" s="41" t="s">
        <v>123</v>
      </c>
      <c r="B396" s="34" t="s">
        <v>122</v>
      </c>
      <c r="C396" s="34"/>
      <c r="D396" s="34"/>
      <c r="E396" s="34"/>
    </row>
    <row r="397" spans="1:5" x14ac:dyDescent="0.25">
      <c r="A397" s="41" t="s">
        <v>123</v>
      </c>
      <c r="B397" s="34" t="s">
        <v>122</v>
      </c>
      <c r="C397" s="34">
        <v>9.6667000000000005</v>
      </c>
      <c r="D397" s="34">
        <v>3</v>
      </c>
      <c r="E397" s="34">
        <v>4211</v>
      </c>
    </row>
    <row r="398" spans="1:5" x14ac:dyDescent="0.25">
      <c r="A398" s="41" t="s">
        <v>123</v>
      </c>
      <c r="B398" s="34" t="s">
        <v>122</v>
      </c>
      <c r="C398" s="34"/>
      <c r="D398" s="34"/>
      <c r="E398" s="34"/>
    </row>
    <row r="399" spans="1:5" x14ac:dyDescent="0.25">
      <c r="A399" s="41" t="s">
        <v>123</v>
      </c>
      <c r="B399" s="34" t="s">
        <v>122</v>
      </c>
      <c r="C399" s="34">
        <v>9.6667000000000005</v>
      </c>
      <c r="D399" s="34">
        <v>3</v>
      </c>
      <c r="E399" s="34">
        <v>4214</v>
      </c>
    </row>
    <row r="400" spans="1:5" x14ac:dyDescent="0.25">
      <c r="A400" s="41" t="s">
        <v>123</v>
      </c>
      <c r="B400" s="34" t="s">
        <v>122</v>
      </c>
      <c r="C400" s="34"/>
      <c r="D400" s="34"/>
      <c r="E400" s="34"/>
    </row>
    <row r="401" spans="1:5" x14ac:dyDescent="0.25">
      <c r="A401" s="41" t="s">
        <v>123</v>
      </c>
      <c r="B401" s="34" t="s">
        <v>122</v>
      </c>
      <c r="C401" s="34">
        <v>9.6333000000000002</v>
      </c>
      <c r="D401" s="34">
        <v>3</v>
      </c>
      <c r="E401" s="34">
        <v>4207</v>
      </c>
    </row>
    <row r="402" spans="1:5" x14ac:dyDescent="0.25">
      <c r="A402" s="41" t="s">
        <v>123</v>
      </c>
      <c r="B402" s="34" t="s">
        <v>122</v>
      </c>
      <c r="C402" s="34"/>
      <c r="D402" s="34"/>
      <c r="E402" s="34"/>
    </row>
    <row r="403" spans="1:5" x14ac:dyDescent="0.25">
      <c r="A403" s="41" t="s">
        <v>123</v>
      </c>
      <c r="B403" s="34" t="s">
        <v>122</v>
      </c>
      <c r="C403" s="34">
        <v>9.6</v>
      </c>
      <c r="D403" s="34">
        <v>3</v>
      </c>
      <c r="E403" s="34">
        <v>4205</v>
      </c>
    </row>
    <row r="404" spans="1:5" x14ac:dyDescent="0.25">
      <c r="A404" s="41" t="s">
        <v>123</v>
      </c>
      <c r="B404" s="34" t="s">
        <v>122</v>
      </c>
      <c r="C404" s="34"/>
      <c r="D404" s="34"/>
      <c r="E404" s="34"/>
    </row>
    <row r="405" spans="1:5" x14ac:dyDescent="0.25">
      <c r="A405" s="41" t="s">
        <v>123</v>
      </c>
      <c r="B405" s="34" t="s">
        <v>122</v>
      </c>
      <c r="C405" s="34">
        <v>9.6</v>
      </c>
      <c r="D405" s="34">
        <v>3</v>
      </c>
      <c r="E405" s="34">
        <v>4208</v>
      </c>
    </row>
    <row r="406" spans="1:5" x14ac:dyDescent="0.25">
      <c r="A406" s="41" t="s">
        <v>123</v>
      </c>
      <c r="B406" s="34"/>
      <c r="C406" s="34"/>
      <c r="D406" s="34"/>
      <c r="E406" s="34"/>
    </row>
    <row r="407" spans="1:5" x14ac:dyDescent="0.25">
      <c r="A407" s="41" t="s">
        <v>123</v>
      </c>
      <c r="B407" s="34"/>
      <c r="C407" s="34">
        <v>9.4</v>
      </c>
      <c r="D407" s="34">
        <v>3</v>
      </c>
      <c r="E407" s="34">
        <v>4203</v>
      </c>
    </row>
    <row r="408" spans="1:5" x14ac:dyDescent="0.25">
      <c r="A408" s="38"/>
    </row>
    <row r="409" spans="1:5" x14ac:dyDescent="0.25">
      <c r="A409" s="38"/>
    </row>
    <row r="411" spans="1:5" x14ac:dyDescent="0.25">
      <c r="A411" s="39"/>
    </row>
    <row r="412" spans="1:5" x14ac:dyDescent="0.25">
      <c r="A412" s="31" t="s">
        <v>76</v>
      </c>
    </row>
    <row r="413" spans="1:5" x14ac:dyDescent="0.25">
      <c r="A413" s="38"/>
    </row>
    <row r="414" spans="1:5" x14ac:dyDescent="0.25">
      <c r="A414" s="39" t="s">
        <v>77</v>
      </c>
    </row>
    <row r="415" spans="1:5" x14ac:dyDescent="0.25">
      <c r="A415" s="39"/>
    </row>
    <row r="416" spans="1:5" x14ac:dyDescent="0.25">
      <c r="A416" s="39" t="s">
        <v>134</v>
      </c>
    </row>
    <row r="417" spans="1:7" x14ac:dyDescent="0.25">
      <c r="A417" s="32"/>
    </row>
    <row r="418" spans="1:7" x14ac:dyDescent="0.25">
      <c r="A418" s="32"/>
    </row>
    <row r="419" spans="1:7" ht="51" x14ac:dyDescent="0.25">
      <c r="A419" s="42" t="s">
        <v>111</v>
      </c>
      <c r="B419" s="42" t="s">
        <v>112</v>
      </c>
    </row>
    <row r="420" spans="1:7" ht="15.75" thickBot="1" x14ac:dyDescent="0.3">
      <c r="A420" s="32"/>
    </row>
    <row r="421" spans="1:7" x14ac:dyDescent="0.25">
      <c r="A421" s="35" t="s">
        <v>113</v>
      </c>
      <c r="B421" s="40">
        <v>0.05</v>
      </c>
    </row>
    <row r="422" spans="1:7" ht="30" x14ac:dyDescent="0.25">
      <c r="A422" s="36" t="s">
        <v>114</v>
      </c>
      <c r="B422" s="34">
        <v>26</v>
      </c>
    </row>
    <row r="423" spans="1:7" x14ac:dyDescent="0.25">
      <c r="A423" s="36" t="s">
        <v>115</v>
      </c>
      <c r="B423" s="34">
        <v>0.25935900000000001</v>
      </c>
    </row>
    <row r="424" spans="1:7" x14ac:dyDescent="0.25">
      <c r="A424" s="36" t="s">
        <v>116</v>
      </c>
      <c r="B424" s="34">
        <v>2.0555300000000001</v>
      </c>
    </row>
    <row r="425" spans="1:7" ht="30" x14ac:dyDescent="0.25">
      <c r="A425" s="36" t="s">
        <v>117</v>
      </c>
      <c r="B425" s="34">
        <v>0.85470000000000002</v>
      </c>
    </row>
    <row r="426" spans="1:7" ht="15.75" thickBot="1" x14ac:dyDescent="0.3">
      <c r="A426" s="32"/>
    </row>
    <row r="427" spans="1:7" x14ac:dyDescent="0.25">
      <c r="A427" s="68" t="s">
        <v>118</v>
      </c>
      <c r="B427" s="69"/>
      <c r="C427" s="69"/>
      <c r="D427" s="69"/>
      <c r="E427" s="69"/>
      <c r="F427" s="69"/>
      <c r="G427" s="69"/>
    </row>
    <row r="428" spans="1:7" x14ac:dyDescent="0.25">
      <c r="A428" s="66" t="s">
        <v>119</v>
      </c>
      <c r="B428" s="67"/>
      <c r="C428" s="67"/>
      <c r="D428" s="67"/>
      <c r="E428" s="67"/>
      <c r="F428" s="67"/>
      <c r="G428" s="67"/>
    </row>
    <row r="429" spans="1:7" x14ac:dyDescent="0.25">
      <c r="A429" s="66" t="s">
        <v>120</v>
      </c>
      <c r="B429" s="67"/>
      <c r="C429" s="67"/>
      <c r="D429" s="67"/>
      <c r="E429" s="33" t="s">
        <v>64</v>
      </c>
      <c r="F429" s="33" t="s">
        <v>121</v>
      </c>
      <c r="G429" s="33" t="s">
        <v>70</v>
      </c>
    </row>
    <row r="430" spans="1:7" x14ac:dyDescent="0.25">
      <c r="A430" s="41"/>
      <c r="B430" s="34"/>
      <c r="C430" s="34" t="s">
        <v>122</v>
      </c>
      <c r="D430" s="34"/>
      <c r="E430" s="34">
        <v>14.966699999999999</v>
      </c>
      <c r="F430" s="34">
        <v>3</v>
      </c>
      <c r="G430" s="34">
        <v>4201</v>
      </c>
    </row>
    <row r="431" spans="1:7" x14ac:dyDescent="0.25">
      <c r="A431" s="41"/>
      <c r="B431" s="34"/>
      <c r="C431" s="34"/>
      <c r="D431" s="34"/>
      <c r="E431" s="34"/>
      <c r="F431" s="34"/>
      <c r="G431" s="34"/>
    </row>
    <row r="432" spans="1:7" x14ac:dyDescent="0.25">
      <c r="A432" s="41"/>
      <c r="B432" s="34"/>
      <c r="C432" s="34" t="s">
        <v>123</v>
      </c>
      <c r="D432" s="34"/>
      <c r="E432" s="34">
        <v>13.933299999999999</v>
      </c>
      <c r="F432" s="34">
        <v>3</v>
      </c>
      <c r="G432" s="34">
        <v>4202</v>
      </c>
    </row>
    <row r="433" spans="1:7" x14ac:dyDescent="0.25">
      <c r="A433" s="41"/>
      <c r="B433" s="34"/>
      <c r="C433" s="34" t="s">
        <v>123</v>
      </c>
      <c r="D433" s="34"/>
      <c r="E433" s="34"/>
      <c r="F433" s="34"/>
      <c r="G433" s="34"/>
    </row>
    <row r="434" spans="1:7" x14ac:dyDescent="0.25">
      <c r="A434" s="41" t="s">
        <v>124</v>
      </c>
      <c r="B434" s="34"/>
      <c r="C434" s="34" t="s">
        <v>123</v>
      </c>
      <c r="D434" s="34"/>
      <c r="E434" s="34">
        <v>13.2333</v>
      </c>
      <c r="F434" s="34">
        <v>3</v>
      </c>
      <c r="G434" s="34">
        <v>4212</v>
      </c>
    </row>
    <row r="435" spans="1:7" x14ac:dyDescent="0.25">
      <c r="A435" s="41" t="s">
        <v>124</v>
      </c>
      <c r="B435" s="34"/>
      <c r="C435" s="34" t="s">
        <v>123</v>
      </c>
      <c r="D435" s="34"/>
      <c r="E435" s="34"/>
      <c r="F435" s="34"/>
      <c r="G435" s="34"/>
    </row>
    <row r="436" spans="1:7" x14ac:dyDescent="0.25">
      <c r="A436" s="41" t="s">
        <v>124</v>
      </c>
      <c r="B436" s="34"/>
      <c r="C436" s="34" t="s">
        <v>123</v>
      </c>
      <c r="D436" s="34"/>
      <c r="E436" s="34">
        <v>13.2333</v>
      </c>
      <c r="F436" s="34">
        <v>3</v>
      </c>
      <c r="G436" s="34">
        <v>4208</v>
      </c>
    </row>
    <row r="437" spans="1:7" x14ac:dyDescent="0.25">
      <c r="A437" s="41" t="s">
        <v>124</v>
      </c>
      <c r="B437" s="34"/>
      <c r="C437" s="34" t="s">
        <v>123</v>
      </c>
      <c r="D437" s="34"/>
      <c r="E437" s="34"/>
      <c r="F437" s="34"/>
      <c r="G437" s="34"/>
    </row>
    <row r="438" spans="1:7" x14ac:dyDescent="0.25">
      <c r="A438" s="41" t="s">
        <v>124</v>
      </c>
      <c r="B438" s="34"/>
      <c r="C438" s="34" t="s">
        <v>123</v>
      </c>
      <c r="D438" s="34" t="s">
        <v>125</v>
      </c>
      <c r="E438" s="34">
        <v>13.166700000000001</v>
      </c>
      <c r="F438" s="34">
        <v>3</v>
      </c>
      <c r="G438" s="34">
        <v>4205</v>
      </c>
    </row>
    <row r="439" spans="1:7" x14ac:dyDescent="0.25">
      <c r="A439" s="41" t="s">
        <v>124</v>
      </c>
      <c r="B439" s="34"/>
      <c r="C439" s="34" t="s">
        <v>123</v>
      </c>
      <c r="D439" s="34" t="s">
        <v>125</v>
      </c>
      <c r="E439" s="34"/>
      <c r="F439" s="34"/>
      <c r="G439" s="34"/>
    </row>
    <row r="440" spans="1:7" x14ac:dyDescent="0.25">
      <c r="A440" s="41" t="s">
        <v>124</v>
      </c>
      <c r="B440" s="34" t="s">
        <v>126</v>
      </c>
      <c r="C440" s="34" t="s">
        <v>123</v>
      </c>
      <c r="D440" s="34" t="s">
        <v>125</v>
      </c>
      <c r="E440" s="34">
        <v>13.1333</v>
      </c>
      <c r="F440" s="34">
        <v>3</v>
      </c>
      <c r="G440" s="34">
        <v>4207</v>
      </c>
    </row>
    <row r="441" spans="1:7" x14ac:dyDescent="0.25">
      <c r="A441" s="41" t="s">
        <v>124</v>
      </c>
      <c r="B441" s="34" t="s">
        <v>126</v>
      </c>
      <c r="C441" s="34"/>
      <c r="D441" s="34" t="s">
        <v>125</v>
      </c>
      <c r="E441" s="34"/>
      <c r="F441" s="34"/>
      <c r="G441" s="34"/>
    </row>
    <row r="442" spans="1:7" x14ac:dyDescent="0.25">
      <c r="A442" s="41" t="s">
        <v>124</v>
      </c>
      <c r="B442" s="34" t="s">
        <v>126</v>
      </c>
      <c r="C442" s="34"/>
      <c r="D442" s="34" t="s">
        <v>125</v>
      </c>
      <c r="E442" s="34">
        <v>12.9</v>
      </c>
      <c r="F442" s="34">
        <v>3</v>
      </c>
      <c r="G442" s="34">
        <v>4203</v>
      </c>
    </row>
    <row r="443" spans="1:7" x14ac:dyDescent="0.25">
      <c r="A443" s="41" t="s">
        <v>124</v>
      </c>
      <c r="B443" s="34" t="s">
        <v>126</v>
      </c>
      <c r="C443" s="34"/>
      <c r="D443" s="34" t="s">
        <v>125</v>
      </c>
      <c r="E443" s="34"/>
      <c r="F443" s="34"/>
      <c r="G443" s="34"/>
    </row>
    <row r="444" spans="1:7" x14ac:dyDescent="0.25">
      <c r="A444" s="41" t="s">
        <v>124</v>
      </c>
      <c r="B444" s="34" t="s">
        <v>126</v>
      </c>
      <c r="C444" s="34" t="s">
        <v>127</v>
      </c>
      <c r="D444" s="34" t="s">
        <v>125</v>
      </c>
      <c r="E444" s="34">
        <v>12.7667</v>
      </c>
      <c r="F444" s="34">
        <v>3</v>
      </c>
      <c r="G444" s="34">
        <v>4211</v>
      </c>
    </row>
    <row r="445" spans="1:7" x14ac:dyDescent="0.25">
      <c r="A445" s="41" t="s">
        <v>124</v>
      </c>
      <c r="B445" s="34" t="s">
        <v>126</v>
      </c>
      <c r="C445" s="34" t="s">
        <v>127</v>
      </c>
      <c r="D445" s="34" t="s">
        <v>125</v>
      </c>
      <c r="E445" s="34"/>
      <c r="F445" s="34"/>
      <c r="G445" s="34"/>
    </row>
    <row r="446" spans="1:7" x14ac:dyDescent="0.25">
      <c r="A446" s="41" t="s">
        <v>124</v>
      </c>
      <c r="B446" s="34" t="s">
        <v>126</v>
      </c>
      <c r="C446" s="34" t="s">
        <v>127</v>
      </c>
      <c r="D446" s="34" t="s">
        <v>125</v>
      </c>
      <c r="E446" s="34">
        <v>12.7</v>
      </c>
      <c r="F446" s="34">
        <v>3</v>
      </c>
      <c r="G446" s="34">
        <v>4210</v>
      </c>
    </row>
    <row r="447" spans="1:7" x14ac:dyDescent="0.25">
      <c r="A447" s="41" t="s">
        <v>124</v>
      </c>
      <c r="B447" s="34" t="s">
        <v>126</v>
      </c>
      <c r="C447" s="34" t="s">
        <v>127</v>
      </c>
      <c r="D447" s="34" t="s">
        <v>125</v>
      </c>
      <c r="E447" s="34"/>
      <c r="F447" s="34"/>
      <c r="G447" s="34"/>
    </row>
    <row r="448" spans="1:7" x14ac:dyDescent="0.25">
      <c r="A448" s="41" t="s">
        <v>124</v>
      </c>
      <c r="B448" s="34" t="s">
        <v>126</v>
      </c>
      <c r="C448" s="34" t="s">
        <v>127</v>
      </c>
      <c r="D448" s="34" t="s">
        <v>125</v>
      </c>
      <c r="E448" s="34">
        <v>12.466699999999999</v>
      </c>
      <c r="F448" s="34">
        <v>3</v>
      </c>
      <c r="G448" s="34">
        <v>4206</v>
      </c>
    </row>
    <row r="449" spans="1:7" x14ac:dyDescent="0.25">
      <c r="A449" s="41" t="s">
        <v>124</v>
      </c>
      <c r="B449" s="34" t="s">
        <v>126</v>
      </c>
      <c r="C449" s="34" t="s">
        <v>127</v>
      </c>
      <c r="D449" s="34" t="s">
        <v>125</v>
      </c>
      <c r="E449" s="34"/>
      <c r="F449" s="34"/>
      <c r="G449" s="34"/>
    </row>
    <row r="450" spans="1:7" x14ac:dyDescent="0.25">
      <c r="A450" s="41" t="s">
        <v>124</v>
      </c>
      <c r="B450" s="34" t="s">
        <v>126</v>
      </c>
      <c r="C450" s="34" t="s">
        <v>127</v>
      </c>
      <c r="D450" s="34" t="s">
        <v>125</v>
      </c>
      <c r="E450" s="34">
        <v>12.433299999999999</v>
      </c>
      <c r="F450" s="34">
        <v>3</v>
      </c>
      <c r="G450" s="34">
        <v>4209</v>
      </c>
    </row>
    <row r="451" spans="1:7" x14ac:dyDescent="0.25">
      <c r="A451" s="41"/>
      <c r="B451" s="34" t="s">
        <v>126</v>
      </c>
      <c r="C451" s="34" t="s">
        <v>127</v>
      </c>
      <c r="D451" s="34" t="s">
        <v>125</v>
      </c>
      <c r="E451" s="34"/>
      <c r="F451" s="34"/>
      <c r="G451" s="34"/>
    </row>
    <row r="452" spans="1:7" x14ac:dyDescent="0.25">
      <c r="A452" s="41"/>
      <c r="B452" s="34" t="s">
        <v>126</v>
      </c>
      <c r="C452" s="34" t="s">
        <v>127</v>
      </c>
      <c r="D452" s="34" t="s">
        <v>125</v>
      </c>
      <c r="E452" s="34">
        <v>12.333299999999999</v>
      </c>
      <c r="F452" s="34">
        <v>3</v>
      </c>
      <c r="G452" s="34">
        <v>4213</v>
      </c>
    </row>
    <row r="453" spans="1:7" x14ac:dyDescent="0.25">
      <c r="A453" s="41"/>
      <c r="B453" s="34" t="s">
        <v>126</v>
      </c>
      <c r="C453" s="34" t="s">
        <v>127</v>
      </c>
      <c r="D453" s="34"/>
      <c r="E453" s="34"/>
      <c r="F453" s="34"/>
      <c r="G453" s="34"/>
    </row>
    <row r="454" spans="1:7" x14ac:dyDescent="0.25">
      <c r="A454" s="41"/>
      <c r="B454" s="34" t="s">
        <v>126</v>
      </c>
      <c r="C454" s="34" t="s">
        <v>127</v>
      </c>
      <c r="D454" s="34"/>
      <c r="E454" s="34">
        <v>12.3</v>
      </c>
      <c r="F454" s="34">
        <v>3</v>
      </c>
      <c r="G454" s="34">
        <v>4214</v>
      </c>
    </row>
    <row r="455" spans="1:7" x14ac:dyDescent="0.25">
      <c r="A455" s="41"/>
      <c r="B455" s="34"/>
      <c r="C455" s="34" t="s">
        <v>127</v>
      </c>
      <c r="D455" s="34"/>
      <c r="E455" s="34"/>
      <c r="F455" s="34"/>
      <c r="G455" s="34"/>
    </row>
    <row r="456" spans="1:7" x14ac:dyDescent="0.25">
      <c r="A456" s="41"/>
      <c r="B456" s="34"/>
      <c r="C456" s="34" t="s">
        <v>127</v>
      </c>
      <c r="D456" s="34"/>
      <c r="E456" s="34">
        <v>12</v>
      </c>
      <c r="F456" s="34">
        <v>3</v>
      </c>
      <c r="G456" s="34">
        <v>4204</v>
      </c>
    </row>
    <row r="457" spans="1:7" x14ac:dyDescent="0.25">
      <c r="A457" s="38"/>
    </row>
    <row r="458" spans="1:7" x14ac:dyDescent="0.25">
      <c r="A458" s="38"/>
    </row>
    <row r="460" spans="1:7" x14ac:dyDescent="0.25">
      <c r="A460" s="39"/>
    </row>
    <row r="461" spans="1:7" x14ac:dyDescent="0.25">
      <c r="A461" s="31" t="s">
        <v>76</v>
      </c>
    </row>
    <row r="462" spans="1:7" x14ac:dyDescent="0.25">
      <c r="A462" s="38"/>
    </row>
    <row r="463" spans="1:7" x14ac:dyDescent="0.25">
      <c r="A463" s="39" t="s">
        <v>77</v>
      </c>
    </row>
    <row r="464" spans="1:7" x14ac:dyDescent="0.25">
      <c r="A464" s="39"/>
    </row>
    <row r="465" spans="1:6" x14ac:dyDescent="0.25">
      <c r="A465" s="39" t="s">
        <v>135</v>
      </c>
    </row>
    <row r="466" spans="1:6" x14ac:dyDescent="0.25">
      <c r="A466" s="32"/>
    </row>
    <row r="467" spans="1:6" x14ac:dyDescent="0.25">
      <c r="A467" s="32"/>
    </row>
    <row r="468" spans="1:6" ht="51" x14ac:dyDescent="0.25">
      <c r="A468" s="42" t="s">
        <v>111</v>
      </c>
      <c r="B468" s="42" t="s">
        <v>112</v>
      </c>
    </row>
    <row r="469" spans="1:6" ht="15.75" thickBot="1" x14ac:dyDescent="0.3">
      <c r="A469" s="32"/>
    </row>
    <row r="470" spans="1:6" x14ac:dyDescent="0.25">
      <c r="A470" s="35" t="s">
        <v>113</v>
      </c>
      <c r="B470" s="40">
        <v>0.05</v>
      </c>
    </row>
    <row r="471" spans="1:6" ht="30" x14ac:dyDescent="0.25">
      <c r="A471" s="36" t="s">
        <v>114</v>
      </c>
      <c r="B471" s="34">
        <v>26</v>
      </c>
    </row>
    <row r="472" spans="1:6" x14ac:dyDescent="0.25">
      <c r="A472" s="36" t="s">
        <v>115</v>
      </c>
      <c r="B472" s="34">
        <v>0.205788</v>
      </c>
    </row>
    <row r="473" spans="1:6" x14ac:dyDescent="0.25">
      <c r="A473" s="36" t="s">
        <v>116</v>
      </c>
      <c r="B473" s="34">
        <v>2.0555300000000001</v>
      </c>
    </row>
    <row r="474" spans="1:6" ht="30" x14ac:dyDescent="0.25">
      <c r="A474" s="36" t="s">
        <v>117</v>
      </c>
      <c r="B474" s="34">
        <v>0.76139999999999997</v>
      </c>
    </row>
    <row r="475" spans="1:6" ht="15.75" thickBot="1" x14ac:dyDescent="0.3">
      <c r="A475" s="32"/>
    </row>
    <row r="476" spans="1:6" x14ac:dyDescent="0.25">
      <c r="A476" s="68" t="s">
        <v>118</v>
      </c>
      <c r="B476" s="69"/>
      <c r="C476" s="69"/>
      <c r="D476" s="69"/>
      <c r="E476" s="69"/>
      <c r="F476" s="69"/>
    </row>
    <row r="477" spans="1:6" x14ac:dyDescent="0.25">
      <c r="A477" s="66" t="s">
        <v>119</v>
      </c>
      <c r="B477" s="67"/>
      <c r="C477" s="67"/>
      <c r="D477" s="67"/>
      <c r="E477" s="67"/>
      <c r="F477" s="67"/>
    </row>
    <row r="478" spans="1:6" x14ac:dyDescent="0.25">
      <c r="A478" s="66" t="s">
        <v>120</v>
      </c>
      <c r="B478" s="67"/>
      <c r="C478" s="67"/>
      <c r="D478" s="33" t="s">
        <v>64</v>
      </c>
      <c r="E478" s="33" t="s">
        <v>121</v>
      </c>
      <c r="F478" s="33" t="s">
        <v>70</v>
      </c>
    </row>
    <row r="479" spans="1:6" x14ac:dyDescent="0.25">
      <c r="A479" s="41"/>
      <c r="B479" s="34" t="s">
        <v>122</v>
      </c>
      <c r="C479" s="34"/>
      <c r="D479" s="34">
        <v>58.3</v>
      </c>
      <c r="E479" s="34">
        <v>3</v>
      </c>
      <c r="F479" s="34">
        <v>4202</v>
      </c>
    </row>
    <row r="480" spans="1:6" x14ac:dyDescent="0.25">
      <c r="A480" s="41"/>
      <c r="B480" s="34" t="s">
        <v>122</v>
      </c>
      <c r="C480" s="34"/>
      <c r="D480" s="34"/>
      <c r="E480" s="34"/>
      <c r="F480" s="34"/>
    </row>
    <row r="481" spans="1:6" x14ac:dyDescent="0.25">
      <c r="A481" s="41" t="s">
        <v>123</v>
      </c>
      <c r="B481" s="34" t="s">
        <v>122</v>
      </c>
      <c r="C481" s="34"/>
      <c r="D481" s="34">
        <v>58.166699999999999</v>
      </c>
      <c r="E481" s="34">
        <v>3</v>
      </c>
      <c r="F481" s="34">
        <v>4212</v>
      </c>
    </row>
    <row r="482" spans="1:6" x14ac:dyDescent="0.25">
      <c r="A482" s="41" t="s">
        <v>123</v>
      </c>
      <c r="B482" s="34"/>
      <c r="C482" s="34"/>
      <c r="D482" s="34"/>
      <c r="E482" s="34"/>
      <c r="F482" s="34"/>
    </row>
    <row r="483" spans="1:6" x14ac:dyDescent="0.25">
      <c r="A483" s="41" t="s">
        <v>123</v>
      </c>
      <c r="B483" s="34" t="s">
        <v>124</v>
      </c>
      <c r="C483" s="34"/>
      <c r="D483" s="34">
        <v>57.5</v>
      </c>
      <c r="E483" s="34">
        <v>3</v>
      </c>
      <c r="F483" s="34">
        <v>4213</v>
      </c>
    </row>
    <row r="484" spans="1:6" x14ac:dyDescent="0.25">
      <c r="A484" s="41"/>
      <c r="B484" s="34" t="s">
        <v>124</v>
      </c>
      <c r="C484" s="34"/>
      <c r="D484" s="34"/>
      <c r="E484" s="34"/>
      <c r="F484" s="34"/>
    </row>
    <row r="485" spans="1:6" x14ac:dyDescent="0.25">
      <c r="A485" s="41" t="s">
        <v>125</v>
      </c>
      <c r="B485" s="34" t="s">
        <v>124</v>
      </c>
      <c r="C485" s="34"/>
      <c r="D485" s="34">
        <v>57.033299999999997</v>
      </c>
      <c r="E485" s="34">
        <v>3</v>
      </c>
      <c r="F485" s="34">
        <v>4201</v>
      </c>
    </row>
    <row r="486" spans="1:6" x14ac:dyDescent="0.25">
      <c r="A486" s="41" t="s">
        <v>125</v>
      </c>
      <c r="B486" s="34" t="s">
        <v>124</v>
      </c>
      <c r="C486" s="34"/>
      <c r="D486" s="34"/>
      <c r="E486" s="34"/>
      <c r="F486" s="34"/>
    </row>
    <row r="487" spans="1:6" x14ac:dyDescent="0.25">
      <c r="A487" s="41" t="s">
        <v>125</v>
      </c>
      <c r="B487" s="34" t="s">
        <v>124</v>
      </c>
      <c r="C487" s="34"/>
      <c r="D487" s="34">
        <v>56.966700000000003</v>
      </c>
      <c r="E487" s="34">
        <v>3</v>
      </c>
      <c r="F487" s="34">
        <v>4204</v>
      </c>
    </row>
    <row r="488" spans="1:6" x14ac:dyDescent="0.25">
      <c r="A488" s="41" t="s">
        <v>125</v>
      </c>
      <c r="B488" s="34" t="s">
        <v>124</v>
      </c>
      <c r="C488" s="34"/>
      <c r="D488" s="34"/>
      <c r="E488" s="34"/>
      <c r="F488" s="34"/>
    </row>
    <row r="489" spans="1:6" x14ac:dyDescent="0.25">
      <c r="A489" s="41" t="s">
        <v>125</v>
      </c>
      <c r="B489" s="34" t="s">
        <v>124</v>
      </c>
      <c r="C489" s="34" t="s">
        <v>126</v>
      </c>
      <c r="D489" s="34">
        <v>56.8</v>
      </c>
      <c r="E489" s="34">
        <v>3</v>
      </c>
      <c r="F489" s="34">
        <v>4207</v>
      </c>
    </row>
    <row r="490" spans="1:6" x14ac:dyDescent="0.25">
      <c r="A490" s="41" t="s">
        <v>125</v>
      </c>
      <c r="B490" s="34"/>
      <c r="C490" s="34" t="s">
        <v>126</v>
      </c>
      <c r="D490" s="34"/>
      <c r="E490" s="34"/>
      <c r="F490" s="34"/>
    </row>
    <row r="491" spans="1:6" x14ac:dyDescent="0.25">
      <c r="A491" s="41" t="s">
        <v>125</v>
      </c>
      <c r="B491" s="34"/>
      <c r="C491" s="34" t="s">
        <v>126</v>
      </c>
      <c r="D491" s="34">
        <v>56.633299999999998</v>
      </c>
      <c r="E491" s="34">
        <v>3</v>
      </c>
      <c r="F491" s="34">
        <v>4214</v>
      </c>
    </row>
    <row r="492" spans="1:6" x14ac:dyDescent="0.25">
      <c r="A492" s="41" t="s">
        <v>125</v>
      </c>
      <c r="B492" s="34"/>
      <c r="C492" s="34" t="s">
        <v>126</v>
      </c>
      <c r="D492" s="34"/>
      <c r="E492" s="34"/>
      <c r="F492" s="34"/>
    </row>
    <row r="493" spans="1:6" x14ac:dyDescent="0.25">
      <c r="A493" s="41" t="s">
        <v>125</v>
      </c>
      <c r="B493" s="34"/>
      <c r="C493" s="34" t="s">
        <v>126</v>
      </c>
      <c r="D493" s="34">
        <v>56.6</v>
      </c>
      <c r="E493" s="34">
        <v>3</v>
      </c>
      <c r="F493" s="34">
        <v>4209</v>
      </c>
    </row>
    <row r="494" spans="1:6" x14ac:dyDescent="0.25">
      <c r="A494" s="41"/>
      <c r="B494" s="34"/>
      <c r="C494" s="34" t="s">
        <v>126</v>
      </c>
      <c r="D494" s="34"/>
      <c r="E494" s="34"/>
      <c r="F494" s="34"/>
    </row>
    <row r="495" spans="1:6" x14ac:dyDescent="0.25">
      <c r="A495" s="41"/>
      <c r="B495" s="34" t="s">
        <v>127</v>
      </c>
      <c r="C495" s="34" t="s">
        <v>126</v>
      </c>
      <c r="D495" s="34">
        <v>56.2</v>
      </c>
      <c r="E495" s="34">
        <v>3</v>
      </c>
      <c r="F495" s="34">
        <v>4206</v>
      </c>
    </row>
    <row r="496" spans="1:6" x14ac:dyDescent="0.25">
      <c r="A496" s="41"/>
      <c r="B496" s="34" t="s">
        <v>127</v>
      </c>
      <c r="C496" s="34"/>
      <c r="D496" s="34"/>
      <c r="E496" s="34"/>
      <c r="F496" s="34"/>
    </row>
    <row r="497" spans="1:6" x14ac:dyDescent="0.25">
      <c r="A497" s="41"/>
      <c r="B497" s="34" t="s">
        <v>127</v>
      </c>
      <c r="C497" s="34"/>
      <c r="D497" s="34">
        <v>55.7333</v>
      </c>
      <c r="E497" s="34">
        <v>3</v>
      </c>
      <c r="F497" s="34">
        <v>4208</v>
      </c>
    </row>
    <row r="498" spans="1:6" x14ac:dyDescent="0.25">
      <c r="A498" s="41"/>
      <c r="B498" s="34" t="s">
        <v>127</v>
      </c>
      <c r="C498" s="34"/>
      <c r="D498" s="34"/>
      <c r="E498" s="34"/>
      <c r="F498" s="34"/>
    </row>
    <row r="499" spans="1:6" x14ac:dyDescent="0.25">
      <c r="A499" s="41"/>
      <c r="B499" s="34" t="s">
        <v>127</v>
      </c>
      <c r="C499" s="34"/>
      <c r="D499" s="34">
        <v>55.666699999999999</v>
      </c>
      <c r="E499" s="34">
        <v>3</v>
      </c>
      <c r="F499" s="34">
        <v>4210</v>
      </c>
    </row>
    <row r="500" spans="1:6" x14ac:dyDescent="0.25">
      <c r="A500" s="41"/>
      <c r="B500" s="34"/>
      <c r="C500" s="34"/>
      <c r="D500" s="34"/>
      <c r="E500" s="34"/>
      <c r="F500" s="34"/>
    </row>
    <row r="501" spans="1:6" x14ac:dyDescent="0.25">
      <c r="A501" s="41"/>
      <c r="B501" s="34" t="s">
        <v>132</v>
      </c>
      <c r="C501" s="34"/>
      <c r="D501" s="34">
        <v>54.333300000000001</v>
      </c>
      <c r="E501" s="34">
        <v>3</v>
      </c>
      <c r="F501" s="34">
        <v>4211</v>
      </c>
    </row>
    <row r="502" spans="1:6" x14ac:dyDescent="0.25">
      <c r="A502" s="41"/>
      <c r="B502" s="34" t="s">
        <v>132</v>
      </c>
      <c r="C502" s="34"/>
      <c r="D502" s="34"/>
      <c r="E502" s="34"/>
      <c r="F502" s="34"/>
    </row>
    <row r="503" spans="1:6" x14ac:dyDescent="0.25">
      <c r="A503" s="41"/>
      <c r="B503" s="34" t="s">
        <v>132</v>
      </c>
      <c r="C503" s="34"/>
      <c r="D503" s="34">
        <v>54.3</v>
      </c>
      <c r="E503" s="34">
        <v>3</v>
      </c>
      <c r="F503" s="34">
        <v>4203</v>
      </c>
    </row>
    <row r="504" spans="1:6" x14ac:dyDescent="0.25">
      <c r="A504" s="41"/>
      <c r="B504" s="34" t="s">
        <v>132</v>
      </c>
      <c r="C504" s="34"/>
      <c r="D504" s="34"/>
      <c r="E504" s="34"/>
      <c r="F504" s="34"/>
    </row>
    <row r="505" spans="1:6" x14ac:dyDescent="0.25">
      <c r="A505" s="41"/>
      <c r="B505" s="34" t="s">
        <v>132</v>
      </c>
      <c r="C505" s="34"/>
      <c r="D505" s="34">
        <v>53.6</v>
      </c>
      <c r="E505" s="34">
        <v>3</v>
      </c>
      <c r="F505" s="34">
        <v>4205</v>
      </c>
    </row>
    <row r="506" spans="1:6" x14ac:dyDescent="0.25">
      <c r="A506" s="38"/>
    </row>
    <row r="507" spans="1:6" x14ac:dyDescent="0.25">
      <c r="A507" s="38"/>
    </row>
    <row r="509" spans="1:6" x14ac:dyDescent="0.25">
      <c r="A509" s="39"/>
    </row>
    <row r="510" spans="1:6" x14ac:dyDescent="0.25">
      <c r="A510" s="31" t="s">
        <v>76</v>
      </c>
    </row>
    <row r="511" spans="1:6" x14ac:dyDescent="0.25">
      <c r="A511" s="38"/>
    </row>
    <row r="512" spans="1:6" x14ac:dyDescent="0.25">
      <c r="A512" s="39" t="s">
        <v>77</v>
      </c>
    </row>
    <row r="513" spans="1:8" x14ac:dyDescent="0.25">
      <c r="A513" s="39"/>
    </row>
    <row r="514" spans="1:8" x14ac:dyDescent="0.25">
      <c r="A514" s="39" t="s">
        <v>136</v>
      </c>
    </row>
    <row r="515" spans="1:8" x14ac:dyDescent="0.25">
      <c r="A515" s="32"/>
    </row>
    <row r="516" spans="1:8" x14ac:dyDescent="0.25">
      <c r="A516" s="32"/>
    </row>
    <row r="517" spans="1:8" ht="51" x14ac:dyDescent="0.25">
      <c r="A517" s="42" t="s">
        <v>111</v>
      </c>
      <c r="B517" s="42" t="s">
        <v>112</v>
      </c>
    </row>
    <row r="518" spans="1:8" ht="15.75" thickBot="1" x14ac:dyDescent="0.3">
      <c r="A518" s="32"/>
    </row>
    <row r="519" spans="1:8" x14ac:dyDescent="0.25">
      <c r="A519" s="35" t="s">
        <v>113</v>
      </c>
      <c r="B519" s="40">
        <v>0.05</v>
      </c>
    </row>
    <row r="520" spans="1:8" ht="30" x14ac:dyDescent="0.25">
      <c r="A520" s="36" t="s">
        <v>114</v>
      </c>
      <c r="B520" s="34">
        <v>26</v>
      </c>
    </row>
    <row r="521" spans="1:8" x14ac:dyDescent="0.25">
      <c r="A521" s="36" t="s">
        <v>115</v>
      </c>
      <c r="B521" s="34">
        <v>96.003820000000005</v>
      </c>
    </row>
    <row r="522" spans="1:8" x14ac:dyDescent="0.25">
      <c r="A522" s="36" t="s">
        <v>116</v>
      </c>
      <c r="B522" s="34">
        <v>2.0555300000000001</v>
      </c>
    </row>
    <row r="523" spans="1:8" ht="30" x14ac:dyDescent="0.25">
      <c r="A523" s="36" t="s">
        <v>117</v>
      </c>
      <c r="B523" s="34">
        <v>16.445</v>
      </c>
    </row>
    <row r="524" spans="1:8" ht="15.75" thickBot="1" x14ac:dyDescent="0.3">
      <c r="A524" s="32"/>
    </row>
    <row r="525" spans="1:8" x14ac:dyDescent="0.25">
      <c r="A525" s="68" t="s">
        <v>118</v>
      </c>
      <c r="B525" s="69"/>
      <c r="C525" s="69"/>
      <c r="D525" s="69"/>
      <c r="E525" s="69"/>
      <c r="F525" s="69"/>
      <c r="G525" s="69"/>
      <c r="H525" s="69"/>
    </row>
    <row r="526" spans="1:8" x14ac:dyDescent="0.25">
      <c r="A526" s="66" t="s">
        <v>119</v>
      </c>
      <c r="B526" s="67"/>
      <c r="C526" s="67"/>
      <c r="D526" s="67"/>
      <c r="E526" s="67"/>
      <c r="F526" s="67"/>
      <c r="G526" s="67"/>
      <c r="H526" s="67"/>
    </row>
    <row r="527" spans="1:8" x14ac:dyDescent="0.25">
      <c r="A527" s="66" t="s">
        <v>120</v>
      </c>
      <c r="B527" s="67"/>
      <c r="C527" s="67"/>
      <c r="D527" s="67"/>
      <c r="E527" s="67"/>
      <c r="F527" s="33" t="s">
        <v>64</v>
      </c>
      <c r="G527" s="33" t="s">
        <v>121</v>
      </c>
      <c r="H527" s="33" t="s">
        <v>70</v>
      </c>
    </row>
    <row r="528" spans="1:8" x14ac:dyDescent="0.25">
      <c r="A528" s="41"/>
      <c r="B528" s="34"/>
      <c r="C528" s="34"/>
      <c r="D528" s="34" t="s">
        <v>122</v>
      </c>
      <c r="E528" s="34"/>
      <c r="F528" s="34">
        <v>130.65899999999999</v>
      </c>
      <c r="G528" s="34">
        <v>3</v>
      </c>
      <c r="H528" s="34">
        <v>4214</v>
      </c>
    </row>
    <row r="529" spans="1:8" x14ac:dyDescent="0.25">
      <c r="A529" s="41"/>
      <c r="B529" s="34"/>
      <c r="C529" s="34"/>
      <c r="D529" s="34" t="s">
        <v>122</v>
      </c>
      <c r="E529" s="34"/>
      <c r="F529" s="34"/>
      <c r="G529" s="34"/>
      <c r="H529" s="34"/>
    </row>
    <row r="530" spans="1:8" x14ac:dyDescent="0.25">
      <c r="A530" s="41"/>
      <c r="B530" s="34" t="s">
        <v>123</v>
      </c>
      <c r="C530" s="34"/>
      <c r="D530" s="34" t="s">
        <v>122</v>
      </c>
      <c r="E530" s="34"/>
      <c r="F530" s="34">
        <v>129.91200000000001</v>
      </c>
      <c r="G530" s="34">
        <v>3</v>
      </c>
      <c r="H530" s="34">
        <v>4212</v>
      </c>
    </row>
    <row r="531" spans="1:8" x14ac:dyDescent="0.25">
      <c r="A531" s="41"/>
      <c r="B531" s="34" t="s">
        <v>123</v>
      </c>
      <c r="C531" s="34"/>
      <c r="D531" s="34" t="s">
        <v>122</v>
      </c>
      <c r="E531" s="34"/>
      <c r="F531" s="34"/>
      <c r="G531" s="34"/>
      <c r="H531" s="34"/>
    </row>
    <row r="532" spans="1:8" x14ac:dyDescent="0.25">
      <c r="A532" s="41"/>
      <c r="B532" s="34" t="s">
        <v>123</v>
      </c>
      <c r="C532" s="34"/>
      <c r="D532" s="34" t="s">
        <v>122</v>
      </c>
      <c r="E532" s="34" t="s">
        <v>124</v>
      </c>
      <c r="F532" s="34">
        <v>124.014</v>
      </c>
      <c r="G532" s="34">
        <v>3</v>
      </c>
      <c r="H532" s="34">
        <v>4206</v>
      </c>
    </row>
    <row r="533" spans="1:8" x14ac:dyDescent="0.25">
      <c r="A533" s="41"/>
      <c r="B533" s="34" t="s">
        <v>123</v>
      </c>
      <c r="C533" s="34"/>
      <c r="D533" s="34" t="s">
        <v>122</v>
      </c>
      <c r="E533" s="34" t="s">
        <v>124</v>
      </c>
      <c r="F533" s="34"/>
      <c r="G533" s="34"/>
      <c r="H533" s="34"/>
    </row>
    <row r="534" spans="1:8" x14ac:dyDescent="0.25">
      <c r="A534" s="41"/>
      <c r="B534" s="34" t="s">
        <v>123</v>
      </c>
      <c r="C534" s="34" t="s">
        <v>125</v>
      </c>
      <c r="D534" s="34" t="s">
        <v>122</v>
      </c>
      <c r="E534" s="34" t="s">
        <v>124</v>
      </c>
      <c r="F534" s="34">
        <v>121.133</v>
      </c>
      <c r="G534" s="34">
        <v>3</v>
      </c>
      <c r="H534" s="34">
        <v>4204</v>
      </c>
    </row>
    <row r="535" spans="1:8" x14ac:dyDescent="0.25">
      <c r="A535" s="41"/>
      <c r="B535" s="34" t="s">
        <v>123</v>
      </c>
      <c r="C535" s="34" t="s">
        <v>125</v>
      </c>
      <c r="D535" s="34" t="s">
        <v>122</v>
      </c>
      <c r="E535" s="34" t="s">
        <v>124</v>
      </c>
      <c r="F535" s="34"/>
      <c r="G535" s="34"/>
      <c r="H535" s="34"/>
    </row>
    <row r="536" spans="1:8" x14ac:dyDescent="0.25">
      <c r="A536" s="41" t="s">
        <v>126</v>
      </c>
      <c r="B536" s="34" t="s">
        <v>123</v>
      </c>
      <c r="C536" s="34" t="s">
        <v>125</v>
      </c>
      <c r="D536" s="34" t="s">
        <v>122</v>
      </c>
      <c r="E536" s="34" t="s">
        <v>124</v>
      </c>
      <c r="F536" s="34">
        <v>119.17</v>
      </c>
      <c r="G536" s="34">
        <v>3</v>
      </c>
      <c r="H536" s="34">
        <v>4213</v>
      </c>
    </row>
    <row r="537" spans="1:8" x14ac:dyDescent="0.25">
      <c r="A537" s="41" t="s">
        <v>126</v>
      </c>
      <c r="B537" s="34" t="s">
        <v>123</v>
      </c>
      <c r="C537" s="34" t="s">
        <v>125</v>
      </c>
      <c r="D537" s="34" t="s">
        <v>122</v>
      </c>
      <c r="E537" s="34" t="s">
        <v>124</v>
      </c>
      <c r="F537" s="34"/>
      <c r="G537" s="34"/>
      <c r="H537" s="34"/>
    </row>
    <row r="538" spans="1:8" x14ac:dyDescent="0.25">
      <c r="A538" s="41" t="s">
        <v>126</v>
      </c>
      <c r="B538" s="34" t="s">
        <v>123</v>
      </c>
      <c r="C538" s="34" t="s">
        <v>125</v>
      </c>
      <c r="D538" s="34" t="s">
        <v>122</v>
      </c>
      <c r="E538" s="34" t="s">
        <v>124</v>
      </c>
      <c r="F538" s="34">
        <v>119.14</v>
      </c>
      <c r="G538" s="34">
        <v>3</v>
      </c>
      <c r="H538" s="34">
        <v>4209</v>
      </c>
    </row>
    <row r="539" spans="1:8" x14ac:dyDescent="0.25">
      <c r="A539" s="41" t="s">
        <v>126</v>
      </c>
      <c r="B539" s="34" t="s">
        <v>123</v>
      </c>
      <c r="C539" s="34" t="s">
        <v>125</v>
      </c>
      <c r="D539" s="34"/>
      <c r="E539" s="34" t="s">
        <v>124</v>
      </c>
      <c r="F539" s="34"/>
      <c r="G539" s="34"/>
      <c r="H539" s="34"/>
    </row>
    <row r="540" spans="1:8" x14ac:dyDescent="0.25">
      <c r="A540" s="41" t="s">
        <v>126</v>
      </c>
      <c r="B540" s="34" t="s">
        <v>123</v>
      </c>
      <c r="C540" s="34" t="s">
        <v>125</v>
      </c>
      <c r="D540" s="34"/>
      <c r="E540" s="34" t="s">
        <v>124</v>
      </c>
      <c r="F540" s="34">
        <v>113.633</v>
      </c>
      <c r="G540" s="34">
        <v>3</v>
      </c>
      <c r="H540" s="34">
        <v>4210</v>
      </c>
    </row>
    <row r="541" spans="1:8" x14ac:dyDescent="0.25">
      <c r="A541" s="41" t="s">
        <v>126</v>
      </c>
      <c r="B541" s="34"/>
      <c r="C541" s="34" t="s">
        <v>125</v>
      </c>
      <c r="D541" s="34"/>
      <c r="E541" s="34" t="s">
        <v>124</v>
      </c>
      <c r="F541" s="34"/>
      <c r="G541" s="34"/>
      <c r="H541" s="34"/>
    </row>
    <row r="542" spans="1:8" x14ac:dyDescent="0.25">
      <c r="A542" s="41" t="s">
        <v>126</v>
      </c>
      <c r="B542" s="34"/>
      <c r="C542" s="34" t="s">
        <v>125</v>
      </c>
      <c r="D542" s="34"/>
      <c r="E542" s="34" t="s">
        <v>124</v>
      </c>
      <c r="F542" s="34">
        <v>108.402</v>
      </c>
      <c r="G542" s="34">
        <v>3</v>
      </c>
      <c r="H542" s="34">
        <v>4203</v>
      </c>
    </row>
    <row r="543" spans="1:8" x14ac:dyDescent="0.25">
      <c r="A543" s="41" t="s">
        <v>126</v>
      </c>
      <c r="B543" s="34"/>
      <c r="C543" s="34" t="s">
        <v>125</v>
      </c>
      <c r="D543" s="34"/>
      <c r="E543" s="34"/>
      <c r="F543" s="34"/>
      <c r="G543" s="34"/>
      <c r="H543" s="34"/>
    </row>
    <row r="544" spans="1:8" x14ac:dyDescent="0.25">
      <c r="A544" s="41" t="s">
        <v>126</v>
      </c>
      <c r="B544" s="34"/>
      <c r="C544" s="34" t="s">
        <v>125</v>
      </c>
      <c r="D544" s="34"/>
      <c r="E544" s="34"/>
      <c r="F544" s="34">
        <v>107.008</v>
      </c>
      <c r="G544" s="34">
        <v>3</v>
      </c>
      <c r="H544" s="34">
        <v>4207</v>
      </c>
    </row>
    <row r="545" spans="1:8" x14ac:dyDescent="0.25">
      <c r="A545" s="41" t="s">
        <v>126</v>
      </c>
      <c r="B545" s="34"/>
      <c r="C545" s="34" t="s">
        <v>125</v>
      </c>
      <c r="D545" s="34"/>
      <c r="E545" s="34"/>
      <c r="F545" s="34"/>
      <c r="G545" s="34"/>
      <c r="H545" s="34"/>
    </row>
    <row r="546" spans="1:8" x14ac:dyDescent="0.25">
      <c r="A546" s="41" t="s">
        <v>126</v>
      </c>
      <c r="B546" s="34"/>
      <c r="C546" s="34" t="s">
        <v>125</v>
      </c>
      <c r="D546" s="34"/>
      <c r="E546" s="34"/>
      <c r="F546" s="34">
        <v>106.36499999999999</v>
      </c>
      <c r="G546" s="34">
        <v>3</v>
      </c>
      <c r="H546" s="34">
        <v>4208</v>
      </c>
    </row>
    <row r="547" spans="1:8" x14ac:dyDescent="0.25">
      <c r="A547" s="41" t="s">
        <v>126</v>
      </c>
      <c r="B547" s="34"/>
      <c r="C547" s="34"/>
      <c r="D547" s="34"/>
      <c r="E547" s="34"/>
      <c r="F547" s="34"/>
      <c r="G547" s="34"/>
      <c r="H547" s="34"/>
    </row>
    <row r="548" spans="1:8" x14ac:dyDescent="0.25">
      <c r="A548" s="41" t="s">
        <v>126</v>
      </c>
      <c r="B548" s="34"/>
      <c r="C548" s="34"/>
      <c r="D548" s="34"/>
      <c r="E548" s="34"/>
      <c r="F548" s="34">
        <v>104.449</v>
      </c>
      <c r="G548" s="34">
        <v>3</v>
      </c>
      <c r="H548" s="34">
        <v>4205</v>
      </c>
    </row>
    <row r="549" spans="1:8" x14ac:dyDescent="0.25">
      <c r="A549" s="41"/>
      <c r="B549" s="34"/>
      <c r="C549" s="34"/>
      <c r="D549" s="34"/>
      <c r="E549" s="34"/>
      <c r="F549" s="34"/>
      <c r="G549" s="34"/>
      <c r="H549" s="34"/>
    </row>
    <row r="550" spans="1:8" x14ac:dyDescent="0.25">
      <c r="A550" s="41"/>
      <c r="B550" s="34"/>
      <c r="C550" s="34"/>
      <c r="D550" s="34" t="s">
        <v>127</v>
      </c>
      <c r="E550" s="34"/>
      <c r="F550" s="34">
        <v>87.989000000000004</v>
      </c>
      <c r="G550" s="34">
        <v>3</v>
      </c>
      <c r="H550" s="34">
        <v>4202</v>
      </c>
    </row>
    <row r="551" spans="1:8" x14ac:dyDescent="0.25">
      <c r="A551" s="41"/>
      <c r="B551" s="34"/>
      <c r="C551" s="34"/>
      <c r="D551" s="34" t="s">
        <v>127</v>
      </c>
      <c r="E551" s="34"/>
      <c r="F551" s="34"/>
      <c r="G551" s="34"/>
      <c r="H551" s="34"/>
    </row>
    <row r="552" spans="1:8" x14ac:dyDescent="0.25">
      <c r="A552" s="41"/>
      <c r="B552" s="34"/>
      <c r="C552" s="34"/>
      <c r="D552" s="34" t="s">
        <v>127</v>
      </c>
      <c r="E552" s="34"/>
      <c r="F552" s="34">
        <v>82.674999999999997</v>
      </c>
      <c r="G552" s="34">
        <v>3</v>
      </c>
      <c r="H552" s="34">
        <v>4211</v>
      </c>
    </row>
    <row r="553" spans="1:8" x14ac:dyDescent="0.25">
      <c r="A553" s="41"/>
      <c r="B553" s="34"/>
      <c r="C553" s="34"/>
      <c r="D553" s="34" t="s">
        <v>127</v>
      </c>
      <c r="E553" s="34"/>
      <c r="F553" s="34"/>
      <c r="G553" s="34"/>
      <c r="H553" s="34"/>
    </row>
    <row r="554" spans="1:8" x14ac:dyDescent="0.25">
      <c r="A554" s="41"/>
      <c r="B554" s="34"/>
      <c r="C554" s="34"/>
      <c r="D554" s="34" t="s">
        <v>127</v>
      </c>
      <c r="E554" s="34"/>
      <c r="F554" s="34">
        <v>74.534000000000006</v>
      </c>
      <c r="G554" s="34">
        <v>3</v>
      </c>
      <c r="H554" s="34">
        <v>4201</v>
      </c>
    </row>
    <row r="555" spans="1:8" x14ac:dyDescent="0.25">
      <c r="A555" s="38"/>
    </row>
    <row r="556" spans="1:8" x14ac:dyDescent="0.25">
      <c r="A556" s="38"/>
    </row>
    <row r="558" spans="1:8" x14ac:dyDescent="0.25">
      <c r="A558" s="39"/>
    </row>
    <row r="559" spans="1:8" x14ac:dyDescent="0.25">
      <c r="A559" s="31" t="s">
        <v>76</v>
      </c>
    </row>
    <row r="560" spans="1:8" x14ac:dyDescent="0.25">
      <c r="A560" s="38"/>
    </row>
    <row r="561" spans="1:7" x14ac:dyDescent="0.25">
      <c r="A561" s="39" t="s">
        <v>77</v>
      </c>
    </row>
    <row r="562" spans="1:7" x14ac:dyDescent="0.25">
      <c r="A562" s="39"/>
    </row>
    <row r="563" spans="1:7" x14ac:dyDescent="0.25">
      <c r="A563" s="39" t="s">
        <v>137</v>
      </c>
    </row>
    <row r="564" spans="1:7" x14ac:dyDescent="0.25">
      <c r="A564" s="32"/>
    </row>
    <row r="565" spans="1:7" x14ac:dyDescent="0.25">
      <c r="A565" s="32"/>
    </row>
    <row r="566" spans="1:7" ht="51" x14ac:dyDescent="0.25">
      <c r="A566" s="42" t="s">
        <v>111</v>
      </c>
      <c r="B566" s="42" t="s">
        <v>112</v>
      </c>
    </row>
    <row r="567" spans="1:7" ht="15.75" thickBot="1" x14ac:dyDescent="0.3">
      <c r="A567" s="32"/>
    </row>
    <row r="568" spans="1:7" x14ac:dyDescent="0.25">
      <c r="A568" s="35" t="s">
        <v>113</v>
      </c>
      <c r="B568" s="40">
        <v>0.05</v>
      </c>
    </row>
    <row r="569" spans="1:7" ht="30" x14ac:dyDescent="0.25">
      <c r="A569" s="36" t="s">
        <v>114</v>
      </c>
      <c r="B569" s="34">
        <v>26</v>
      </c>
    </row>
    <row r="570" spans="1:7" x14ac:dyDescent="0.25">
      <c r="A570" s="36" t="s">
        <v>115</v>
      </c>
      <c r="B570" s="34">
        <v>101.43389999999999</v>
      </c>
    </row>
    <row r="571" spans="1:7" x14ac:dyDescent="0.25">
      <c r="A571" s="36" t="s">
        <v>116</v>
      </c>
      <c r="B571" s="34">
        <v>2.0555300000000001</v>
      </c>
    </row>
    <row r="572" spans="1:7" ht="30" x14ac:dyDescent="0.25">
      <c r="A572" s="36" t="s">
        <v>117</v>
      </c>
      <c r="B572" s="34">
        <v>16.902999999999999</v>
      </c>
    </row>
    <row r="573" spans="1:7" ht="15.75" thickBot="1" x14ac:dyDescent="0.3">
      <c r="A573" s="32"/>
    </row>
    <row r="574" spans="1:7" x14ac:dyDescent="0.25">
      <c r="A574" s="68" t="s">
        <v>118</v>
      </c>
      <c r="B574" s="69"/>
      <c r="C574" s="69"/>
      <c r="D574" s="69"/>
      <c r="E574" s="69"/>
      <c r="F574" s="69"/>
      <c r="G574" s="69"/>
    </row>
    <row r="575" spans="1:7" x14ac:dyDescent="0.25">
      <c r="A575" s="66" t="s">
        <v>119</v>
      </c>
      <c r="B575" s="67"/>
      <c r="C575" s="67"/>
      <c r="D575" s="67"/>
      <c r="E575" s="67"/>
      <c r="F575" s="67"/>
      <c r="G575" s="67"/>
    </row>
    <row r="576" spans="1:7" x14ac:dyDescent="0.25">
      <c r="A576" s="66" t="s">
        <v>120</v>
      </c>
      <c r="B576" s="67"/>
      <c r="C576" s="67"/>
      <c r="D576" s="67"/>
      <c r="E576" s="33" t="s">
        <v>64</v>
      </c>
      <c r="F576" s="33" t="s">
        <v>121</v>
      </c>
      <c r="G576" s="33" t="s">
        <v>70</v>
      </c>
    </row>
    <row r="577" spans="1:7" x14ac:dyDescent="0.25">
      <c r="A577" s="41"/>
      <c r="B577" s="34"/>
      <c r="C577" s="34" t="s">
        <v>122</v>
      </c>
      <c r="D577" s="34"/>
      <c r="E577" s="34">
        <v>134.11099999999999</v>
      </c>
      <c r="F577" s="34">
        <v>3</v>
      </c>
      <c r="G577" s="34">
        <v>4214</v>
      </c>
    </row>
    <row r="578" spans="1:7" x14ac:dyDescent="0.25">
      <c r="A578" s="41"/>
      <c r="B578" s="34"/>
      <c r="C578" s="34" t="s">
        <v>122</v>
      </c>
      <c r="D578" s="34"/>
      <c r="E578" s="34"/>
      <c r="F578" s="34"/>
      <c r="G578" s="34"/>
    </row>
    <row r="579" spans="1:7" x14ac:dyDescent="0.25">
      <c r="A579" s="41" t="s">
        <v>123</v>
      </c>
      <c r="B579" s="34"/>
      <c r="C579" s="34" t="s">
        <v>122</v>
      </c>
      <c r="D579" s="34"/>
      <c r="E579" s="34">
        <v>133.28700000000001</v>
      </c>
      <c r="F579" s="34">
        <v>3</v>
      </c>
      <c r="G579" s="34">
        <v>4212</v>
      </c>
    </row>
    <row r="580" spans="1:7" x14ac:dyDescent="0.25">
      <c r="A580" s="41" t="s">
        <v>123</v>
      </c>
      <c r="B580" s="34"/>
      <c r="C580" s="34" t="s">
        <v>122</v>
      </c>
      <c r="D580" s="34"/>
      <c r="E580" s="34"/>
      <c r="F580" s="34"/>
      <c r="G580" s="34"/>
    </row>
    <row r="581" spans="1:7" x14ac:dyDescent="0.25">
      <c r="A581" s="41" t="s">
        <v>123</v>
      </c>
      <c r="B581" s="34"/>
      <c r="C581" s="34" t="s">
        <v>122</v>
      </c>
      <c r="D581" s="34" t="s">
        <v>124</v>
      </c>
      <c r="E581" s="34">
        <v>126.75</v>
      </c>
      <c r="F581" s="34">
        <v>3</v>
      </c>
      <c r="G581" s="34">
        <v>4206</v>
      </c>
    </row>
    <row r="582" spans="1:7" x14ac:dyDescent="0.25">
      <c r="A582" s="41" t="s">
        <v>123</v>
      </c>
      <c r="B582" s="34"/>
      <c r="C582" s="34" t="s">
        <v>122</v>
      </c>
      <c r="D582" s="34" t="s">
        <v>124</v>
      </c>
      <c r="E582" s="34"/>
      <c r="F582" s="34"/>
      <c r="G582" s="34"/>
    </row>
    <row r="583" spans="1:7" x14ac:dyDescent="0.25">
      <c r="A583" s="41" t="s">
        <v>123</v>
      </c>
      <c r="B583" s="34" t="s">
        <v>125</v>
      </c>
      <c r="C583" s="34" t="s">
        <v>122</v>
      </c>
      <c r="D583" s="34" t="s">
        <v>124</v>
      </c>
      <c r="E583" s="34">
        <v>124.209</v>
      </c>
      <c r="F583" s="34">
        <v>3</v>
      </c>
      <c r="G583" s="34">
        <v>4204</v>
      </c>
    </row>
    <row r="584" spans="1:7" x14ac:dyDescent="0.25">
      <c r="A584" s="41" t="s">
        <v>123</v>
      </c>
      <c r="B584" s="34" t="s">
        <v>125</v>
      </c>
      <c r="C584" s="34" t="s">
        <v>122</v>
      </c>
      <c r="D584" s="34" t="s">
        <v>124</v>
      </c>
      <c r="E584" s="34"/>
      <c r="F584" s="34"/>
      <c r="G584" s="34"/>
    </row>
    <row r="585" spans="1:7" x14ac:dyDescent="0.25">
      <c r="A585" s="41" t="s">
        <v>123</v>
      </c>
      <c r="B585" s="34" t="s">
        <v>125</v>
      </c>
      <c r="C585" s="34" t="s">
        <v>122</v>
      </c>
      <c r="D585" s="34" t="s">
        <v>124</v>
      </c>
      <c r="E585" s="34">
        <v>122.059</v>
      </c>
      <c r="F585" s="34">
        <v>3</v>
      </c>
      <c r="G585" s="34">
        <v>4213</v>
      </c>
    </row>
    <row r="586" spans="1:7" x14ac:dyDescent="0.25">
      <c r="A586" s="41" t="s">
        <v>123</v>
      </c>
      <c r="B586" s="34" t="s">
        <v>125</v>
      </c>
      <c r="C586" s="34" t="s">
        <v>122</v>
      </c>
      <c r="D586" s="34" t="s">
        <v>124</v>
      </c>
      <c r="E586" s="34"/>
      <c r="F586" s="34"/>
      <c r="G586" s="34"/>
    </row>
    <row r="587" spans="1:7" x14ac:dyDescent="0.25">
      <c r="A587" s="41" t="s">
        <v>123</v>
      </c>
      <c r="B587" s="34" t="s">
        <v>125</v>
      </c>
      <c r="C587" s="34" t="s">
        <v>122</v>
      </c>
      <c r="D587" s="34" t="s">
        <v>124</v>
      </c>
      <c r="E587" s="34">
        <v>121.815</v>
      </c>
      <c r="F587" s="34">
        <v>3</v>
      </c>
      <c r="G587" s="34">
        <v>4209</v>
      </c>
    </row>
    <row r="588" spans="1:7" x14ac:dyDescent="0.25">
      <c r="A588" s="41" t="s">
        <v>123</v>
      </c>
      <c r="B588" s="34" t="s">
        <v>125</v>
      </c>
      <c r="C588" s="34"/>
      <c r="D588" s="34" t="s">
        <v>124</v>
      </c>
      <c r="E588" s="34"/>
      <c r="F588" s="34"/>
      <c r="G588" s="34"/>
    </row>
    <row r="589" spans="1:7" x14ac:dyDescent="0.25">
      <c r="A589" s="41" t="s">
        <v>123</v>
      </c>
      <c r="B589" s="34" t="s">
        <v>125</v>
      </c>
      <c r="C589" s="34"/>
      <c r="D589" s="34" t="s">
        <v>124</v>
      </c>
      <c r="E589" s="34">
        <v>116.461</v>
      </c>
      <c r="F589" s="34">
        <v>3</v>
      </c>
      <c r="G589" s="34">
        <v>4210</v>
      </c>
    </row>
    <row r="590" spans="1:7" x14ac:dyDescent="0.25">
      <c r="A590" s="41"/>
      <c r="B590" s="34" t="s">
        <v>125</v>
      </c>
      <c r="C590" s="34"/>
      <c r="D590" s="34" t="s">
        <v>124</v>
      </c>
      <c r="E590" s="34"/>
      <c r="F590" s="34"/>
      <c r="G590" s="34"/>
    </row>
    <row r="591" spans="1:7" x14ac:dyDescent="0.25">
      <c r="A591" s="41"/>
      <c r="B591" s="34" t="s">
        <v>125</v>
      </c>
      <c r="C591" s="34"/>
      <c r="D591" s="34" t="s">
        <v>124</v>
      </c>
      <c r="E591" s="34">
        <v>111.504</v>
      </c>
      <c r="F591" s="34">
        <v>3</v>
      </c>
      <c r="G591" s="34">
        <v>4203</v>
      </c>
    </row>
    <row r="592" spans="1:7" x14ac:dyDescent="0.25">
      <c r="A592" s="41"/>
      <c r="B592" s="34" t="s">
        <v>125</v>
      </c>
      <c r="C592" s="34"/>
      <c r="D592" s="34" t="s">
        <v>124</v>
      </c>
      <c r="E592" s="34"/>
      <c r="F592" s="34"/>
      <c r="G592" s="34"/>
    </row>
    <row r="593" spans="1:7" x14ac:dyDescent="0.25">
      <c r="A593" s="41"/>
      <c r="B593" s="34" t="s">
        <v>125</v>
      </c>
      <c r="C593" s="34"/>
      <c r="D593" s="34" t="s">
        <v>124</v>
      </c>
      <c r="E593" s="34">
        <v>109.861</v>
      </c>
      <c r="F593" s="34">
        <v>3</v>
      </c>
      <c r="G593" s="34">
        <v>4207</v>
      </c>
    </row>
    <row r="594" spans="1:7" x14ac:dyDescent="0.25">
      <c r="A594" s="41"/>
      <c r="B594" s="34" t="s">
        <v>125</v>
      </c>
      <c r="C594" s="34"/>
      <c r="D594" s="34"/>
      <c r="E594" s="34"/>
      <c r="F594" s="34"/>
      <c r="G594" s="34"/>
    </row>
    <row r="595" spans="1:7" x14ac:dyDescent="0.25">
      <c r="A595" s="41"/>
      <c r="B595" s="34" t="s">
        <v>125</v>
      </c>
      <c r="C595" s="34"/>
      <c r="D595" s="34"/>
      <c r="E595" s="34">
        <v>109.259</v>
      </c>
      <c r="F595" s="34">
        <v>3</v>
      </c>
      <c r="G595" s="34">
        <v>4208</v>
      </c>
    </row>
    <row r="596" spans="1:7" x14ac:dyDescent="0.25">
      <c r="A596" s="41"/>
      <c r="B596" s="34" t="s">
        <v>125</v>
      </c>
      <c r="C596" s="34"/>
      <c r="D596" s="34"/>
      <c r="E596" s="34"/>
      <c r="F596" s="34"/>
      <c r="G596" s="34"/>
    </row>
    <row r="597" spans="1:7" x14ac:dyDescent="0.25">
      <c r="A597" s="41"/>
      <c r="B597" s="34" t="s">
        <v>125</v>
      </c>
      <c r="C597" s="34"/>
      <c r="D597" s="34"/>
      <c r="E597" s="34">
        <v>107.34399999999999</v>
      </c>
      <c r="F597" s="34">
        <v>3</v>
      </c>
      <c r="G597" s="34">
        <v>4205</v>
      </c>
    </row>
    <row r="598" spans="1:7" x14ac:dyDescent="0.25">
      <c r="A598" s="41"/>
      <c r="B598" s="34"/>
      <c r="C598" s="34"/>
      <c r="D598" s="34"/>
      <c r="E598" s="34"/>
      <c r="F598" s="34"/>
      <c r="G598" s="34"/>
    </row>
    <row r="599" spans="1:7" x14ac:dyDescent="0.25">
      <c r="A599" s="41"/>
      <c r="B599" s="34"/>
      <c r="C599" s="34" t="s">
        <v>126</v>
      </c>
      <c r="D599" s="34"/>
      <c r="E599" s="34">
        <v>89.754000000000005</v>
      </c>
      <c r="F599" s="34">
        <v>3</v>
      </c>
      <c r="G599" s="34">
        <v>4202</v>
      </c>
    </row>
    <row r="600" spans="1:7" x14ac:dyDescent="0.25">
      <c r="A600" s="41"/>
      <c r="B600" s="34"/>
      <c r="C600" s="34" t="s">
        <v>126</v>
      </c>
      <c r="D600" s="34"/>
      <c r="E600" s="34"/>
      <c r="F600" s="34"/>
      <c r="G600" s="34"/>
    </row>
    <row r="601" spans="1:7" x14ac:dyDescent="0.25">
      <c r="A601" s="41"/>
      <c r="B601" s="34"/>
      <c r="C601" s="34" t="s">
        <v>126</v>
      </c>
      <c r="D601" s="34"/>
      <c r="E601" s="34">
        <v>84.882000000000005</v>
      </c>
      <c r="F601" s="34">
        <v>3</v>
      </c>
      <c r="G601" s="34">
        <v>4211</v>
      </c>
    </row>
    <row r="602" spans="1:7" x14ac:dyDescent="0.25">
      <c r="A602" s="41"/>
      <c r="B602" s="34"/>
      <c r="C602" s="34" t="s">
        <v>126</v>
      </c>
      <c r="D602" s="34"/>
      <c r="E602" s="34"/>
      <c r="F602" s="34"/>
      <c r="G602" s="34"/>
    </row>
    <row r="603" spans="1:7" x14ac:dyDescent="0.25">
      <c r="A603" s="41"/>
      <c r="B603" s="34"/>
      <c r="C603" s="34" t="s">
        <v>126</v>
      </c>
      <c r="D603" s="34"/>
      <c r="E603" s="34">
        <v>75.846000000000004</v>
      </c>
      <c r="F603" s="34">
        <v>3</v>
      </c>
      <c r="G603" s="34">
        <v>4201</v>
      </c>
    </row>
    <row r="604" spans="1:7" x14ac:dyDescent="0.25">
      <c r="A604" s="38"/>
    </row>
    <row r="605" spans="1:7" x14ac:dyDescent="0.25">
      <c r="A605" s="38"/>
    </row>
    <row r="607" spans="1:7" x14ac:dyDescent="0.25">
      <c r="A607" s="39"/>
    </row>
    <row r="608" spans="1:7" x14ac:dyDescent="0.25">
      <c r="A608" s="31" t="s">
        <v>76</v>
      </c>
    </row>
    <row r="609" spans="1:9" x14ac:dyDescent="0.25">
      <c r="A609" s="38"/>
    </row>
    <row r="610" spans="1:9" x14ac:dyDescent="0.25">
      <c r="A610" s="39" t="s">
        <v>77</v>
      </c>
    </row>
    <row r="611" spans="1:9" x14ac:dyDescent="0.25">
      <c r="A611" s="39" t="s">
        <v>138</v>
      </c>
    </row>
    <row r="612" spans="1:9" ht="15.75" thickBot="1" x14ac:dyDescent="0.3">
      <c r="A612" s="32"/>
    </row>
    <row r="613" spans="1:9" ht="60" x14ac:dyDescent="0.25">
      <c r="A613" s="35" t="s">
        <v>70</v>
      </c>
      <c r="B613" s="37" t="s">
        <v>139</v>
      </c>
      <c r="C613" s="37" t="s">
        <v>140</v>
      </c>
      <c r="D613" s="37" t="s">
        <v>141</v>
      </c>
      <c r="E613" s="37" t="s">
        <v>142</v>
      </c>
      <c r="F613" s="37" t="s">
        <v>143</v>
      </c>
      <c r="G613" s="37" t="s">
        <v>144</v>
      </c>
      <c r="H613" s="37" t="s">
        <v>145</v>
      </c>
      <c r="I613" s="37" t="s">
        <v>146</v>
      </c>
    </row>
    <row r="614" spans="1:9" x14ac:dyDescent="0.25">
      <c r="A614" s="36">
        <v>4201</v>
      </c>
      <c r="B614" s="34">
        <v>4.88</v>
      </c>
      <c r="C614" s="34">
        <v>10.46</v>
      </c>
      <c r="D614" s="34">
        <v>56.1666667</v>
      </c>
      <c r="E614" s="34">
        <v>10.4</v>
      </c>
      <c r="F614" s="34">
        <v>14.966666699999999</v>
      </c>
      <c r="G614" s="34">
        <v>57.033333300000002</v>
      </c>
      <c r="H614" s="34">
        <v>74.533905000000004</v>
      </c>
      <c r="I614" s="34">
        <v>75.846457999999998</v>
      </c>
    </row>
    <row r="615" spans="1:9" x14ac:dyDescent="0.25">
      <c r="A615" s="36">
        <v>4202</v>
      </c>
      <c r="B615" s="34">
        <v>5.89</v>
      </c>
      <c r="C615" s="34">
        <v>9.8966667000000008</v>
      </c>
      <c r="D615" s="34">
        <v>57.966666699999998</v>
      </c>
      <c r="E615" s="34">
        <v>10.199999999999999</v>
      </c>
      <c r="F615" s="34">
        <v>13.933333299999999</v>
      </c>
      <c r="G615" s="34">
        <v>58.3</v>
      </c>
      <c r="H615" s="34">
        <v>87.989366000000004</v>
      </c>
      <c r="I615" s="34">
        <v>89.754396</v>
      </c>
    </row>
    <row r="616" spans="1:9" x14ac:dyDescent="0.25">
      <c r="A616" s="36">
        <v>4203</v>
      </c>
      <c r="B616" s="34">
        <v>6.75</v>
      </c>
      <c r="C616" s="34">
        <v>8.9233332999999995</v>
      </c>
      <c r="D616" s="34">
        <v>53.566666699999999</v>
      </c>
      <c r="E616" s="34">
        <v>9.4</v>
      </c>
      <c r="F616" s="34">
        <v>12.9</v>
      </c>
      <c r="G616" s="34">
        <v>54.3</v>
      </c>
      <c r="H616" s="34">
        <v>108.401876</v>
      </c>
      <c r="I616" s="34">
        <v>111.503941</v>
      </c>
    </row>
    <row r="617" spans="1:9" x14ac:dyDescent="0.25">
      <c r="A617" s="36">
        <v>4204</v>
      </c>
      <c r="B617" s="34">
        <v>7.92</v>
      </c>
      <c r="C617" s="34">
        <v>9.67</v>
      </c>
      <c r="D617" s="34">
        <v>56.266666700000002</v>
      </c>
      <c r="E617" s="34">
        <v>9.8333332999999996</v>
      </c>
      <c r="F617" s="34">
        <v>12</v>
      </c>
      <c r="G617" s="34">
        <v>56.966666699999998</v>
      </c>
      <c r="H617" s="34">
        <v>121.132773</v>
      </c>
      <c r="I617" s="34">
        <v>124.20891399999999</v>
      </c>
    </row>
    <row r="618" spans="1:9" x14ac:dyDescent="0.25">
      <c r="A618" s="36">
        <v>4205</v>
      </c>
      <c r="B618" s="34">
        <v>6.43</v>
      </c>
      <c r="C618" s="34">
        <v>11.7133333</v>
      </c>
      <c r="D618" s="34">
        <v>52.8333333</v>
      </c>
      <c r="E618" s="34">
        <v>9.6</v>
      </c>
      <c r="F618" s="34">
        <v>13.1666667</v>
      </c>
      <c r="G618" s="34">
        <v>53.6</v>
      </c>
      <c r="H618" s="34">
        <v>104.448666</v>
      </c>
      <c r="I618" s="34">
        <v>107.344116</v>
      </c>
    </row>
    <row r="619" spans="1:9" x14ac:dyDescent="0.25">
      <c r="A619" s="36">
        <v>4206</v>
      </c>
      <c r="B619" s="34">
        <v>7.98666667</v>
      </c>
      <c r="C619" s="34">
        <v>10.1866667</v>
      </c>
      <c r="D619" s="34">
        <v>55.1</v>
      </c>
      <c r="E619" s="34">
        <v>10.066666700000001</v>
      </c>
      <c r="F619" s="34">
        <v>12.466666699999999</v>
      </c>
      <c r="G619" s="34">
        <v>56.2</v>
      </c>
      <c r="H619" s="34">
        <v>124.014064</v>
      </c>
      <c r="I619" s="34">
        <v>126.750401</v>
      </c>
    </row>
    <row r="620" spans="1:9" x14ac:dyDescent="0.25">
      <c r="A620" s="36">
        <v>4207</v>
      </c>
      <c r="B620" s="34">
        <v>6.9766666700000002</v>
      </c>
      <c r="C620" s="34">
        <v>9.3433332999999994</v>
      </c>
      <c r="D620" s="34">
        <v>56.266666700000002</v>
      </c>
      <c r="E620" s="34">
        <v>9.6333333000000003</v>
      </c>
      <c r="F620" s="34">
        <v>13.1333333</v>
      </c>
      <c r="G620" s="34">
        <v>56.8</v>
      </c>
      <c r="H620" s="34">
        <v>107.00830999999999</v>
      </c>
      <c r="I620" s="34">
        <v>109.861009</v>
      </c>
    </row>
    <row r="621" spans="1:9" x14ac:dyDescent="0.25">
      <c r="A621" s="36">
        <v>4208</v>
      </c>
      <c r="B621" s="34">
        <v>6.8033333300000001</v>
      </c>
      <c r="C621" s="34">
        <v>9.49</v>
      </c>
      <c r="D621" s="34">
        <v>54.8333333</v>
      </c>
      <c r="E621" s="34">
        <v>9.6</v>
      </c>
      <c r="F621" s="34">
        <v>13.2333333</v>
      </c>
      <c r="G621" s="34">
        <v>55.733333299999998</v>
      </c>
      <c r="H621" s="34">
        <v>106.364625</v>
      </c>
      <c r="I621" s="34">
        <v>109.258663</v>
      </c>
    </row>
    <row r="622" spans="1:9" x14ac:dyDescent="0.25">
      <c r="A622" s="36">
        <v>4209</v>
      </c>
      <c r="B622" s="34">
        <v>7.74</v>
      </c>
      <c r="C622" s="34">
        <v>9.89</v>
      </c>
      <c r="D622" s="34">
        <v>55.066666699999999</v>
      </c>
      <c r="E622" s="34">
        <v>10.033333300000001</v>
      </c>
      <c r="F622" s="34">
        <v>12.433333299999999</v>
      </c>
      <c r="G622" s="34">
        <v>56.6</v>
      </c>
      <c r="H622" s="34">
        <v>119.13970999999999</v>
      </c>
      <c r="I622" s="34">
        <v>121.814654</v>
      </c>
    </row>
    <row r="623" spans="1:9" x14ac:dyDescent="0.25">
      <c r="A623" s="36">
        <v>4210</v>
      </c>
      <c r="B623" s="34">
        <v>7.26333333</v>
      </c>
      <c r="C623" s="34">
        <v>9.23</v>
      </c>
      <c r="D623" s="34">
        <v>54.5</v>
      </c>
      <c r="E623" s="34">
        <v>9.8000000000000007</v>
      </c>
      <c r="F623" s="34">
        <v>12.7</v>
      </c>
      <c r="G623" s="34">
        <v>55.6666667</v>
      </c>
      <c r="H623" s="34">
        <v>113.63251099999999</v>
      </c>
      <c r="I623" s="34">
        <v>116.46063100000001</v>
      </c>
    </row>
    <row r="624" spans="1:9" x14ac:dyDescent="0.25">
      <c r="A624" s="36">
        <v>4211</v>
      </c>
      <c r="B624" s="34">
        <v>5.1566666699999999</v>
      </c>
      <c r="C624" s="34">
        <v>8.9933332999999998</v>
      </c>
      <c r="D624" s="34">
        <v>53.8333333</v>
      </c>
      <c r="E624" s="34">
        <v>9.6666667000000004</v>
      </c>
      <c r="F624" s="34">
        <v>12.7666667</v>
      </c>
      <c r="G624" s="34">
        <v>54.3333333</v>
      </c>
      <c r="H624" s="34">
        <v>82.674693000000005</v>
      </c>
      <c r="I624" s="34">
        <v>84.881715</v>
      </c>
    </row>
    <row r="625" spans="1:9" x14ac:dyDescent="0.25">
      <c r="A625" s="36">
        <v>4212</v>
      </c>
      <c r="B625" s="34">
        <v>8.6733333300000002</v>
      </c>
      <c r="C625" s="34">
        <v>9.9433333000000008</v>
      </c>
      <c r="D625" s="34">
        <v>57.233333299999998</v>
      </c>
      <c r="E625" s="34">
        <v>9.7333333</v>
      </c>
      <c r="F625" s="34">
        <v>13.2333333</v>
      </c>
      <c r="G625" s="34">
        <v>58.1666667</v>
      </c>
      <c r="H625" s="34">
        <v>129.91170600000001</v>
      </c>
      <c r="I625" s="34">
        <v>133.286508</v>
      </c>
    </row>
    <row r="626" spans="1:9" x14ac:dyDescent="0.25">
      <c r="A626" s="36">
        <v>4213</v>
      </c>
      <c r="B626" s="34">
        <v>7.8633333299999997</v>
      </c>
      <c r="C626" s="34">
        <v>9.6300000000000008</v>
      </c>
      <c r="D626" s="34">
        <v>57.3333333</v>
      </c>
      <c r="E626" s="34">
        <v>9.9</v>
      </c>
      <c r="F626" s="34">
        <v>12.3333333</v>
      </c>
      <c r="G626" s="34">
        <v>57.5</v>
      </c>
      <c r="H626" s="34">
        <v>119.169641</v>
      </c>
      <c r="I626" s="34">
        <v>122.059185</v>
      </c>
    </row>
    <row r="627" spans="1:9" x14ac:dyDescent="0.25">
      <c r="A627" s="36">
        <v>4214</v>
      </c>
      <c r="B627" s="34">
        <v>8.4966666699999998</v>
      </c>
      <c r="C627" s="34">
        <v>9.8666666999999997</v>
      </c>
      <c r="D627" s="34">
        <v>56.266666700000002</v>
      </c>
      <c r="E627" s="34">
        <v>9.6666667000000004</v>
      </c>
      <c r="F627" s="34">
        <v>12.3</v>
      </c>
      <c r="G627" s="34">
        <v>56.633333299999997</v>
      </c>
      <c r="H627" s="34">
        <v>130.659492</v>
      </c>
      <c r="I627" s="34">
        <v>134.11097699999999</v>
      </c>
    </row>
  </sheetData>
  <mergeCells count="25">
    <mergeCell ref="A5:C5"/>
    <mergeCell ref="A231:F231"/>
    <mergeCell ref="A232:F232"/>
    <mergeCell ref="A233:C233"/>
    <mergeCell ref="A280:E280"/>
    <mergeCell ref="A281:E281"/>
    <mergeCell ref="A282:B282"/>
    <mergeCell ref="A329:F329"/>
    <mergeCell ref="A330:F330"/>
    <mergeCell ref="A331:C331"/>
    <mergeCell ref="A378:E378"/>
    <mergeCell ref="A379:E379"/>
    <mergeCell ref="A380:B380"/>
    <mergeCell ref="A427:G427"/>
    <mergeCell ref="A428:G428"/>
    <mergeCell ref="A429:D429"/>
    <mergeCell ref="A476:F476"/>
    <mergeCell ref="A575:G575"/>
    <mergeCell ref="A576:D576"/>
    <mergeCell ref="A477:F477"/>
    <mergeCell ref="A478:C478"/>
    <mergeCell ref="A525:H525"/>
    <mergeCell ref="A526:H526"/>
    <mergeCell ref="A527:E527"/>
    <mergeCell ref="A574:G57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Planting Plan</vt:lpstr>
      <vt:lpstr>Replicated</vt:lpstr>
      <vt:lpstr>Summary</vt:lpstr>
      <vt:lpstr>STATS</vt:lpstr>
      <vt:lpstr>SAS Output</vt:lpstr>
      <vt:lpstr>Replicated!Print_Titles</vt:lpstr>
    </vt:vector>
  </TitlesOfParts>
  <Company>University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Leland Sorensen</dc:creator>
  <cp:lastModifiedBy>Mclane, Judene - REE-ARS</cp:lastModifiedBy>
  <cp:lastPrinted>2023-05-17T21:47:21Z</cp:lastPrinted>
  <dcterms:created xsi:type="dcterms:W3CDTF">2009-08-24T15:33:54Z</dcterms:created>
  <dcterms:modified xsi:type="dcterms:W3CDTF">2024-01-24T17:01:24Z</dcterms:modified>
</cp:coreProperties>
</file>